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pgouvqc-my.sharepoint.com/personal/louis_gaboury_mess_gouv_qc_ca/Documents/Bureau/"/>
    </mc:Choice>
  </mc:AlternateContent>
  <xr:revisionPtr revIDLastSave="1570" documentId="8_{BB40CE3E-171B-4127-BA87-50BA154F3409}" xr6:coauthVersionLast="47" xr6:coauthVersionMax="47" xr10:uidLastSave="{56A695BF-F8FB-44EC-B788-A43515AF8BC2}"/>
  <bookViews>
    <workbookView xWindow="-22065" yWindow="1155" windowWidth="21600" windowHeight="11355" xr2:uid="{5FC0550D-8C8E-44ED-830E-BDE4C2FE3D0A}"/>
  </bookViews>
  <sheets>
    <sheet name="1-Budget à remplir" sheetId="1" r:id="rId1"/>
    <sheet name="2-Exemple" sheetId="8" r:id="rId2"/>
    <sheet name="3-Instructions" sheetId="3" r:id="rId3"/>
    <sheet name="4-Dépenses admissibles" sheetId="2" r:id="rId4"/>
    <sheet name="Feuil6" sheetId="6" state="hidden" r:id="rId5"/>
  </sheets>
  <definedNames>
    <definedName name="Choix">#REF!</definedName>
    <definedName name="Organisme">Feuil6!$A$2:$A$10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1" i="1" l="1"/>
  <c r="M82" i="1"/>
  <c r="M83" i="1"/>
  <c r="M84" i="1"/>
  <c r="M85" i="1"/>
  <c r="M79" i="1"/>
  <c r="M75" i="1"/>
  <c r="M76" i="1"/>
  <c r="M77" i="1"/>
  <c r="M73" i="1"/>
  <c r="M72" i="1"/>
  <c r="M71" i="1"/>
  <c r="M70" i="1"/>
  <c r="M69" i="1"/>
  <c r="M68" i="1"/>
  <c r="M67" i="1"/>
  <c r="M65" i="1"/>
  <c r="M64" i="1"/>
  <c r="M62" i="1"/>
  <c r="M61" i="1"/>
  <c r="M59" i="1"/>
  <c r="M58" i="1"/>
  <c r="M57" i="1"/>
  <c r="M56" i="1"/>
  <c r="M54" i="1"/>
  <c r="M53" i="1"/>
  <c r="M52" i="1"/>
  <c r="M51" i="1"/>
  <c r="M48" i="1"/>
  <c r="M47" i="1"/>
  <c r="M45" i="1"/>
  <c r="M44" i="1"/>
  <c r="M42" i="1"/>
  <c r="M41" i="1"/>
  <c r="M39" i="1"/>
  <c r="M38" i="1"/>
  <c r="M35" i="1"/>
  <c r="M34" i="1"/>
  <c r="M32" i="1"/>
  <c r="M31" i="1"/>
  <c r="M28" i="1"/>
  <c r="M29" i="1"/>
  <c r="M26" i="1"/>
  <c r="M25" i="1"/>
  <c r="M24" i="1"/>
  <c r="M21" i="1"/>
  <c r="M20" i="1"/>
  <c r="M19" i="1"/>
  <c r="M17" i="1"/>
  <c r="M16" i="1"/>
  <c r="M15" i="1"/>
  <c r="M13" i="1"/>
  <c r="M12" i="1"/>
  <c r="M11" i="1"/>
  <c r="M9" i="1"/>
  <c r="M8" i="1"/>
  <c r="M7" i="1"/>
  <c r="M5" i="1"/>
  <c r="M86" i="1" s="1"/>
  <c r="H82" i="1"/>
  <c r="H83" i="1"/>
  <c r="L83" i="1" s="1"/>
  <c r="H84" i="1"/>
  <c r="I84" i="1" s="1"/>
  <c r="H85" i="1"/>
  <c r="H81" i="1"/>
  <c r="H79" i="1"/>
  <c r="H77" i="1"/>
  <c r="L77" i="1" s="1"/>
  <c r="H76" i="1"/>
  <c r="H75" i="1"/>
  <c r="H67" i="1"/>
  <c r="H68" i="1"/>
  <c r="I68" i="1" s="1"/>
  <c r="H69" i="1"/>
  <c r="H70" i="1"/>
  <c r="H71" i="1"/>
  <c r="H72" i="1"/>
  <c r="H73" i="1"/>
  <c r="H64" i="1"/>
  <c r="H65" i="1"/>
  <c r="H62" i="1"/>
  <c r="H61" i="1"/>
  <c r="H56" i="1"/>
  <c r="H57" i="1"/>
  <c r="H58" i="1"/>
  <c r="I58" i="1" s="1"/>
  <c r="H59" i="1"/>
  <c r="H51" i="1"/>
  <c r="I51" i="1" s="1"/>
  <c r="H52" i="1"/>
  <c r="L52" i="1" s="1"/>
  <c r="H53" i="1"/>
  <c r="H54" i="1"/>
  <c r="H47" i="1"/>
  <c r="H48" i="1"/>
  <c r="H44" i="1"/>
  <c r="H45" i="1"/>
  <c r="H41" i="1"/>
  <c r="H42" i="1"/>
  <c r="H38" i="1"/>
  <c r="H39" i="1"/>
  <c r="H35" i="1"/>
  <c r="H34" i="1"/>
  <c r="H32" i="1"/>
  <c r="L32" i="1" s="1"/>
  <c r="H31" i="1"/>
  <c r="H29" i="1"/>
  <c r="H28" i="1"/>
  <c r="H26" i="1"/>
  <c r="H25" i="1"/>
  <c r="H24" i="1"/>
  <c r="H21" i="1"/>
  <c r="H20" i="1"/>
  <c r="H19" i="1"/>
  <c r="H17" i="1"/>
  <c r="H16" i="1"/>
  <c r="H15" i="1"/>
  <c r="H13" i="1"/>
  <c r="L13" i="1" s="1"/>
  <c r="H12" i="1"/>
  <c r="H11" i="1"/>
  <c r="H9" i="1"/>
  <c r="L9" i="1"/>
  <c r="H8" i="1"/>
  <c r="H7" i="1"/>
  <c r="H5" i="1"/>
  <c r="L5" i="1" s="1"/>
  <c r="L89" i="8"/>
  <c r="H89" i="8"/>
  <c r="H86" i="8"/>
  <c r="L88" i="8"/>
  <c r="J88" i="8"/>
  <c r="I88" i="8"/>
  <c r="L86" i="8"/>
  <c r="L85" i="8"/>
  <c r="L84" i="8"/>
  <c r="L83" i="8"/>
  <c r="L82" i="8"/>
  <c r="L81" i="8"/>
  <c r="L79" i="8"/>
  <c r="L77" i="8"/>
  <c r="L76" i="8"/>
  <c r="L75" i="8"/>
  <c r="L73" i="8"/>
  <c r="L72" i="8"/>
  <c r="L71" i="8"/>
  <c r="L70" i="8"/>
  <c r="L69" i="8"/>
  <c r="L68" i="8"/>
  <c r="L67" i="8"/>
  <c r="L65" i="8"/>
  <c r="L64" i="8"/>
  <c r="L62" i="8"/>
  <c r="L61" i="8"/>
  <c r="L59" i="8"/>
  <c r="L58" i="8"/>
  <c r="L57" i="8"/>
  <c r="L56" i="8"/>
  <c r="L54" i="8"/>
  <c r="L53" i="8"/>
  <c r="L52" i="8"/>
  <c r="L51" i="8"/>
  <c r="L48" i="8"/>
  <c r="L47" i="8"/>
  <c r="L45" i="8"/>
  <c r="L44" i="8"/>
  <c r="L42" i="8"/>
  <c r="L41" i="8"/>
  <c r="L39" i="8"/>
  <c r="L38" i="8"/>
  <c r="L35" i="8"/>
  <c r="L34" i="8"/>
  <c r="L32" i="8"/>
  <c r="L31" i="8"/>
  <c r="L29" i="8"/>
  <c r="L28" i="8"/>
  <c r="L26" i="8"/>
  <c r="L25" i="8"/>
  <c r="L24" i="8"/>
  <c r="L21" i="8"/>
  <c r="L20" i="8"/>
  <c r="L19" i="8"/>
  <c r="L15" i="8"/>
  <c r="L16" i="8"/>
  <c r="L17" i="8"/>
  <c r="L13" i="8"/>
  <c r="L12" i="8"/>
  <c r="L11" i="8"/>
  <c r="L9" i="8"/>
  <c r="L8" i="8"/>
  <c r="L7" i="8"/>
  <c r="L5" i="8"/>
  <c r="I70" i="1"/>
  <c r="I24" i="1"/>
  <c r="I17" i="1"/>
  <c r="L11" i="1"/>
  <c r="L8" i="1"/>
  <c r="I7" i="1"/>
  <c r="H85" i="8"/>
  <c r="J85" i="8" s="1"/>
  <c r="H84" i="8"/>
  <c r="I84" i="8" s="1"/>
  <c r="H83" i="8"/>
  <c r="J83" i="8" s="1"/>
  <c r="H82" i="8"/>
  <c r="I82" i="8" s="1"/>
  <c r="H81" i="8"/>
  <c r="H79" i="8"/>
  <c r="J79" i="8" s="1"/>
  <c r="I77" i="8"/>
  <c r="H77" i="8"/>
  <c r="J77" i="8" s="1"/>
  <c r="J76" i="8"/>
  <c r="H76" i="8"/>
  <c r="I75" i="8"/>
  <c r="H75" i="8"/>
  <c r="J75" i="8" s="1"/>
  <c r="H73" i="8"/>
  <c r="I72" i="8"/>
  <c r="H72" i="8"/>
  <c r="J72" i="8" s="1"/>
  <c r="H71" i="8"/>
  <c r="J71" i="8" s="1"/>
  <c r="I70" i="8"/>
  <c r="H70" i="8"/>
  <c r="J70" i="8" s="1"/>
  <c r="H69" i="8"/>
  <c r="H68" i="8"/>
  <c r="J68" i="8" s="1"/>
  <c r="H67" i="8"/>
  <c r="H65" i="8"/>
  <c r="H64" i="8"/>
  <c r="H62" i="8"/>
  <c r="I61" i="8"/>
  <c r="H61" i="8"/>
  <c r="J61" i="8" s="1"/>
  <c r="H59" i="8"/>
  <c r="H58" i="8"/>
  <c r="H57" i="8"/>
  <c r="H56" i="8"/>
  <c r="H54" i="8"/>
  <c r="I53" i="8"/>
  <c r="H53" i="8"/>
  <c r="J52" i="8"/>
  <c r="H52" i="8"/>
  <c r="I52" i="8" s="1"/>
  <c r="H51" i="8"/>
  <c r="I51" i="8" s="1"/>
  <c r="H48" i="8"/>
  <c r="H47" i="8"/>
  <c r="I45" i="8"/>
  <c r="H45" i="8"/>
  <c r="H44" i="8"/>
  <c r="J44" i="8" s="1"/>
  <c r="H42" i="8"/>
  <c r="H41" i="8"/>
  <c r="H39" i="8"/>
  <c r="H38" i="8"/>
  <c r="H35" i="8"/>
  <c r="H34" i="8"/>
  <c r="H32" i="8"/>
  <c r="J31" i="8"/>
  <c r="I31" i="8"/>
  <c r="H31" i="8"/>
  <c r="H29" i="8"/>
  <c r="H28" i="8"/>
  <c r="H26" i="8"/>
  <c r="H25" i="8"/>
  <c r="J25" i="8" s="1"/>
  <c r="H24" i="8"/>
  <c r="J24" i="8" s="1"/>
  <c r="H21" i="8"/>
  <c r="H20" i="8"/>
  <c r="H19" i="8"/>
  <c r="I17" i="8"/>
  <c r="H17" i="8"/>
  <c r="J17" i="8" s="1"/>
  <c r="H16" i="8"/>
  <c r="I15" i="8"/>
  <c r="H15" i="8"/>
  <c r="J15" i="8" s="1"/>
  <c r="H13" i="8"/>
  <c r="H12" i="8"/>
  <c r="H11" i="8"/>
  <c r="H9" i="8"/>
  <c r="H8" i="8"/>
  <c r="H7" i="8"/>
  <c r="I7" i="8" s="1"/>
  <c r="H5" i="8"/>
  <c r="J5" i="8" s="1"/>
  <c r="L48" i="1"/>
  <c r="L47" i="1"/>
  <c r="L44" i="1"/>
  <c r="I31" i="1"/>
  <c r="L34" i="1"/>
  <c r="L20" i="1"/>
  <c r="L21" i="1"/>
  <c r="L19" i="1"/>
  <c r="J17" i="1"/>
  <c r="J24" i="1"/>
  <c r="I25" i="1"/>
  <c r="L26" i="1"/>
  <c r="I38" i="1"/>
  <c r="J53" i="1"/>
  <c r="I61" i="1"/>
  <c r="I62" i="1"/>
  <c r="I67" i="1"/>
  <c r="I69" i="1"/>
  <c r="I71" i="1"/>
  <c r="I72" i="1"/>
  <c r="L75" i="1"/>
  <c r="I79" i="1"/>
  <c r="I85" i="1"/>
  <c r="H86" i="1" l="1"/>
  <c r="J68" i="1"/>
  <c r="I45" i="1"/>
  <c r="I32" i="1"/>
  <c r="J70" i="1"/>
  <c r="J67" i="1"/>
  <c r="L65" i="1"/>
  <c r="L62" i="1"/>
  <c r="J59" i="1"/>
  <c r="J58" i="1"/>
  <c r="I59" i="1"/>
  <c r="I53" i="1"/>
  <c r="J52" i="1"/>
  <c r="J45" i="1"/>
  <c r="I52" i="1"/>
  <c r="J51" i="1"/>
  <c r="J44" i="1"/>
  <c r="I44" i="1"/>
  <c r="L41" i="1"/>
  <c r="J38" i="1"/>
  <c r="J32" i="1"/>
  <c r="J31" i="1"/>
  <c r="L29" i="1"/>
  <c r="J25" i="1"/>
  <c r="J15" i="1"/>
  <c r="I15" i="1"/>
  <c r="J16" i="1"/>
  <c r="I16" i="1"/>
  <c r="J7" i="1"/>
  <c r="J5" i="1"/>
  <c r="I5" i="1"/>
  <c r="J85" i="1"/>
  <c r="L85" i="1"/>
  <c r="J84" i="1"/>
  <c r="L84" i="1"/>
  <c r="J83" i="1"/>
  <c r="I83" i="1"/>
  <c r="I82" i="1"/>
  <c r="J82" i="1"/>
  <c r="L82" i="1"/>
  <c r="L81" i="1"/>
  <c r="L79" i="1"/>
  <c r="J79" i="1"/>
  <c r="J77" i="1"/>
  <c r="I77" i="1"/>
  <c r="J76" i="1"/>
  <c r="I76" i="1"/>
  <c r="L76" i="1"/>
  <c r="I75" i="1"/>
  <c r="J75" i="1"/>
  <c r="J73" i="1"/>
  <c r="I73" i="1"/>
  <c r="L73" i="1"/>
  <c r="J72" i="1"/>
  <c r="L72" i="1"/>
  <c r="L71" i="1"/>
  <c r="J71" i="1"/>
  <c r="L70" i="1"/>
  <c r="L69" i="1"/>
  <c r="J69" i="1"/>
  <c r="L68" i="1"/>
  <c r="L67" i="1"/>
  <c r="L64" i="1"/>
  <c r="J62" i="1"/>
  <c r="L61" i="1"/>
  <c r="J61" i="1"/>
  <c r="L56" i="1"/>
  <c r="L54" i="1"/>
  <c r="L53" i="1"/>
  <c r="L51" i="1"/>
  <c r="L45" i="1"/>
  <c r="L42" i="1"/>
  <c r="L39" i="1"/>
  <c r="L38" i="1"/>
  <c r="L35" i="1"/>
  <c r="L31" i="1"/>
  <c r="L28" i="1"/>
  <c r="L25" i="1"/>
  <c r="L24" i="1"/>
  <c r="L17" i="1"/>
  <c r="L16" i="1"/>
  <c r="L15" i="1"/>
  <c r="L12" i="1"/>
  <c r="L7" i="1"/>
  <c r="I68" i="8"/>
  <c r="I24" i="8"/>
  <c r="J7" i="8"/>
  <c r="J45" i="8"/>
  <c r="J51" i="8"/>
  <c r="J53" i="8"/>
  <c r="J82" i="8"/>
  <c r="J84" i="8"/>
  <c r="I16" i="8"/>
  <c r="I32" i="8"/>
  <c r="I38" i="8"/>
  <c r="I62" i="8"/>
  <c r="I67" i="8"/>
  <c r="I69" i="8"/>
  <c r="I71" i="8"/>
  <c r="I73" i="8"/>
  <c r="I76" i="8"/>
  <c r="I79" i="8"/>
  <c r="J16" i="8"/>
  <c r="J32" i="8"/>
  <c r="J38" i="8"/>
  <c r="J62" i="8"/>
  <c r="J67" i="8"/>
  <c r="J69" i="8"/>
  <c r="J73" i="8"/>
  <c r="I5" i="8"/>
  <c r="I25" i="8"/>
  <c r="I44" i="8"/>
  <c r="I83" i="8"/>
  <c r="I85" i="8"/>
  <c r="I88" i="1" l="1"/>
  <c r="J88" i="1"/>
  <c r="L88" i="1" l="1"/>
  <c r="M88" i="1"/>
  <c r="L57" i="1" l="1"/>
  <c r="L58" i="1"/>
  <c r="L59" i="1"/>
  <c r="L86" i="1" l="1"/>
  <c r="H89" i="1"/>
  <c r="M89" i="1" l="1"/>
  <c r="L89" i="1" l="1"/>
</calcChain>
</file>

<file path=xl/sharedStrings.xml><?xml version="1.0" encoding="utf-8"?>
<sst xmlns="http://schemas.openxmlformats.org/spreadsheetml/2006/main" count="436" uniqueCount="162">
  <si>
    <t xml:space="preserve">Budget de la demande de subvention - Littératie, numératie, littératie numérique </t>
  </si>
  <si>
    <t>Nature de la dépense</t>
  </si>
  <si>
    <t>Description de la dépense</t>
  </si>
  <si>
    <t>Barèmes</t>
  </si>
  <si>
    <t>Coût unitaire</t>
  </si>
  <si>
    <t>Unité</t>
  </si>
  <si>
    <t>Nb personnes</t>
  </si>
  <si>
    <t>Montant demandé avant les taxes</t>
  </si>
  <si>
    <t>TPS</t>
  </si>
  <si>
    <t>TVQ</t>
  </si>
  <si>
    <t xml:space="preserve">Commentaire </t>
  </si>
  <si>
    <t>Total demandé incluant les taxes</t>
  </si>
  <si>
    <t>Frais d'intervention</t>
  </si>
  <si>
    <t>Diagnostic en littératie, numératie et littératie numérique</t>
  </si>
  <si>
    <t>Licence d'un outil diagnostic pour déterminer le niveau de compétence des employés</t>
  </si>
  <si>
    <t>Coût réel</t>
  </si>
  <si>
    <t>Honoraires professionnels pour l'évaluation des participants et l'analyse des résultats</t>
  </si>
  <si>
    <t xml:space="preserve">Maximum de 150 $/h </t>
  </si>
  <si>
    <t>Salaire de base des participants (taux horaire)</t>
  </si>
  <si>
    <t xml:space="preserve">Maximum de 25 $/h jusqu’à concurrence de 25 000 $ </t>
  </si>
  <si>
    <t>Élaboration et adaptation</t>
  </si>
  <si>
    <t>Honoraires professionnels pour l'adaptation de l'outil diagnostic pour refléter les besoins du projet</t>
  </si>
  <si>
    <t>Honoraires professionnels pour l'adaptation de la formation selon les résultats obtenu de l'outil diagnostic</t>
  </si>
  <si>
    <t>Salaire de base excluant les charges sociales</t>
  </si>
  <si>
    <t>Conformément aux Barèmes du Conseil du Trésor</t>
  </si>
  <si>
    <t>Recherche</t>
  </si>
  <si>
    <t>Honoraires professionnels de consultation, de chercheuses et chercheurs ou de formatrices et formateurs  </t>
  </si>
  <si>
    <t>Honoraires et salaires</t>
  </si>
  <si>
    <t>Honoraires professionnels pour la diffusion de la formation</t>
  </si>
  <si>
    <t>Honoraires professionnels pour le coaching</t>
  </si>
  <si>
    <t>Honoraires professionnels liés à l'accompagnement et à l'interprétation de la formation de personnes sourdes et malentendantes</t>
  </si>
  <si>
    <t>Déplacement</t>
  </si>
  <si>
    <t>Déplacement du formateur</t>
  </si>
  <si>
    <t>* À plus de 8000km, le taux de remboursement est de 0,560 $/km</t>
  </si>
  <si>
    <t xml:space="preserve">Déplacement des participants  </t>
  </si>
  <si>
    <t>Autres frais de déplacement (à spécifier)</t>
  </si>
  <si>
    <t>Hébergement</t>
  </si>
  <si>
    <t>Hébergement du personnel formateur</t>
  </si>
  <si>
    <t>Hébergement des participants</t>
  </si>
  <si>
    <t>Frais de repas</t>
  </si>
  <si>
    <t>Frais de repas du personnel formateur</t>
  </si>
  <si>
    <t>Frais de repas des participants</t>
  </si>
  <si>
    <t>Matériel didactique</t>
  </si>
  <si>
    <t>Coût réel/ recherche du meilleur prix</t>
  </si>
  <si>
    <t>Révision linguistique</t>
  </si>
  <si>
    <t>Graphisme</t>
  </si>
  <si>
    <t>Frais d'infographie</t>
  </si>
  <si>
    <t>Frais d'impression</t>
  </si>
  <si>
    <t>Frais encourus pour l'adaptation du matériel pédagogique selon la nature du handicap</t>
  </si>
  <si>
    <t>Frais de tests de classement</t>
  </si>
  <si>
    <t>Équipement</t>
  </si>
  <si>
    <t>Location de salle incluant le matériel audiovisuel</t>
  </si>
  <si>
    <t>Coûts réels/ recherche du meilleur prix</t>
  </si>
  <si>
    <t>Frais d'utilisation d'une formation en ligne</t>
  </si>
  <si>
    <t>Location d'équipement</t>
  </si>
  <si>
    <t>Frais d'inscription</t>
  </si>
  <si>
    <t>Frais d'inscription à une formation</t>
  </si>
  <si>
    <t>Dépenses liées à l'administration du projet par le promoteur</t>
  </si>
  <si>
    <t>Salaire de base de la ressource interne du promoteur</t>
  </si>
  <si>
    <t xml:space="preserve">Maximum de 90 000 $ annuellement par personne </t>
  </si>
  <si>
    <t>Déplacement de la ressource interne du promoteur</t>
  </si>
  <si>
    <t>Hébergement de la ressource interne du promoteur</t>
  </si>
  <si>
    <t>Frais de repas de la ressource interne du promoteur</t>
  </si>
  <si>
    <t>Promotion</t>
  </si>
  <si>
    <t>Frais d'administration (maximum 10 % du montant admissible)</t>
  </si>
  <si>
    <t>Taxes</t>
  </si>
  <si>
    <t>Remboursement de taxes lorsqu'applicable</t>
  </si>
  <si>
    <t xml:space="preserve"> </t>
  </si>
  <si>
    <t>Total</t>
  </si>
  <si>
    <t>Coût total du projet (Coût et total des taxes admissibles)</t>
  </si>
  <si>
    <t xml:space="preserve">-    $ </t>
  </si>
  <si>
    <t>Type d'organisme (Choisir une option)</t>
  </si>
  <si>
    <t>Licence pour l'outil DiagnoLN2</t>
  </si>
  <si>
    <t>Contrat de location de licence; 2800$, pour 12 personnes</t>
  </si>
  <si>
    <t>2 personnes, 1 pour chaque région</t>
  </si>
  <si>
    <t>Diagnostic de 2 heures</t>
  </si>
  <si>
    <t>Firme FormTechnique</t>
  </si>
  <si>
    <t>Budget de la demande de subvention</t>
  </si>
  <si>
    <t>- Instructions -</t>
  </si>
  <si>
    <t xml:space="preserve">1. Utilisation des onglets </t>
  </si>
  <si>
    <t>Innovation et connaissance:</t>
  </si>
  <si>
    <t>Compléter l'onglet "1-Budget à remplir"</t>
  </si>
  <si>
    <r>
      <t>2. Barèmes du programme</t>
    </r>
    <r>
      <rPr>
        <sz val="12"/>
        <color rgb="FF0D0D0D"/>
        <rFont val="Arial"/>
        <family val="2"/>
      </rPr>
      <t xml:space="preserve"> </t>
    </r>
  </si>
  <si>
    <t>Voir l'onglet "4-Dépenses admissibles"</t>
  </si>
  <si>
    <t>3. Instructions pour compléter le budget de la demande de subvention</t>
  </si>
  <si>
    <r>
      <t xml:space="preserve">Colonne </t>
    </r>
    <r>
      <rPr>
        <b/>
        <i/>
        <sz val="10"/>
        <color rgb="FF0D0D0D"/>
        <rFont val="Arial"/>
        <family val="2"/>
      </rPr>
      <t>Nature de la dépense</t>
    </r>
  </si>
  <si>
    <r>
      <t xml:space="preserve">Les dépenses admissibles sont présentées par catégorie. Il est important de </t>
    </r>
    <r>
      <rPr>
        <b/>
        <sz val="10"/>
        <color rgb="FF0D0D0D"/>
        <rFont val="Arial"/>
        <family val="2"/>
      </rPr>
      <t>ne pas changer l'appellation des postes budgétaires.</t>
    </r>
  </si>
  <si>
    <r>
      <t xml:space="preserve">Veuillez compléter </t>
    </r>
    <r>
      <rPr>
        <u/>
        <sz val="10"/>
        <color rgb="FF0D0D0D"/>
        <rFont val="Arial"/>
        <family val="2"/>
      </rPr>
      <t>seulement</t>
    </r>
    <r>
      <rPr>
        <sz val="10"/>
        <color rgb="FF0D0D0D"/>
        <rFont val="Arial"/>
        <family val="2"/>
      </rPr>
      <t xml:space="preserve"> les lignes pour les postes budgétaires visés par votre demande de subvention. </t>
    </r>
  </si>
  <si>
    <r>
      <t xml:space="preserve">Colonne </t>
    </r>
    <r>
      <rPr>
        <b/>
        <i/>
        <sz val="10"/>
        <color rgb="FF0D0D0D"/>
        <rFont val="Arial"/>
        <family val="2"/>
      </rPr>
      <t>Description de la dépense</t>
    </r>
  </si>
  <si>
    <t>Décrire le détail des calculs en utilisant les unités de mesure appropriées. Voici des exemples:</t>
  </si>
  <si>
    <t>Honoraires professionnels : 90 $/h x 16 h x 2 groupes</t>
  </si>
  <si>
    <t>Salaire de base des participants: 13,10 $/h x 16 h x 12 participants</t>
  </si>
  <si>
    <t>Déplacement du formateur: 0,635 $/km x 600 km x 2 déplacements</t>
  </si>
  <si>
    <r>
      <t xml:space="preserve">Colonne </t>
    </r>
    <r>
      <rPr>
        <b/>
        <i/>
        <sz val="10"/>
        <color rgb="FF0D0D0D"/>
        <rFont val="Arial"/>
        <family val="2"/>
      </rPr>
      <t>Coût unitaire</t>
    </r>
  </si>
  <si>
    <r>
      <t xml:space="preserve">Inscrire le premier facteur de la multiplication présenté dans la colonne </t>
    </r>
    <r>
      <rPr>
        <i/>
        <sz val="10"/>
        <color rgb="FF0D0D0D"/>
        <rFont val="Arial"/>
        <family val="2"/>
      </rPr>
      <t>Description de la dépense</t>
    </r>
    <r>
      <rPr>
        <sz val="10"/>
        <color rgb="FF0D0D0D"/>
        <rFont val="Arial"/>
        <family val="2"/>
      </rPr>
      <t xml:space="preserve"> pour chaque catégorie de dépense (Ex: taux horaire des formateurs et des participants, coût/participant pour le matériel didactique, coût/km pour les frais de déplacement, le coût/jour pour les frais d'hébergement et la location de salle, etc.). </t>
    </r>
    <r>
      <rPr>
        <b/>
        <sz val="10"/>
        <color rgb="FF0D0D0D"/>
        <rFont val="Arial"/>
        <family val="2"/>
      </rPr>
      <t>C'est le coût unitaire en $.</t>
    </r>
  </si>
  <si>
    <r>
      <t xml:space="preserve">Colonnes </t>
    </r>
    <r>
      <rPr>
        <b/>
        <i/>
        <sz val="10"/>
        <color rgb="FF0D0D0D"/>
        <rFont val="Arial"/>
        <family val="2"/>
      </rPr>
      <t>Unité</t>
    </r>
  </si>
  <si>
    <t>Inscrire les autres facteurs de multiplication. Pour les cases vides, inscrire le chiffre 1.</t>
  </si>
  <si>
    <r>
      <t xml:space="preserve">Colonne </t>
    </r>
    <r>
      <rPr>
        <b/>
        <i/>
        <sz val="10"/>
        <color rgb="FF0D0D0D"/>
        <rFont val="Arial"/>
        <family val="2"/>
      </rPr>
      <t>Montant demandé avant % de remboursement</t>
    </r>
  </si>
  <si>
    <t>Le montant demandé avant taxes est calculé automatiquement en tenant compte des barèmes du programme.</t>
  </si>
  <si>
    <r>
      <t xml:space="preserve">Colonne </t>
    </r>
    <r>
      <rPr>
        <b/>
        <i/>
        <sz val="10"/>
        <color rgb="FF0D0D0D"/>
        <rFont val="Arial"/>
        <family val="2"/>
      </rPr>
      <t>Taux de remboursement</t>
    </r>
  </si>
  <si>
    <t>Le taux de remboursement est déjà inscrit.</t>
  </si>
  <si>
    <r>
      <t xml:space="preserve">Colonne </t>
    </r>
    <r>
      <rPr>
        <b/>
        <i/>
        <sz val="10"/>
        <color rgb="FF0D0D0D"/>
        <rFont val="Arial"/>
        <family val="2"/>
      </rPr>
      <t>Taxes (100 % des taxes)</t>
    </r>
  </si>
  <si>
    <r>
      <t xml:space="preserve">Colonne </t>
    </r>
    <r>
      <rPr>
        <b/>
        <i/>
        <sz val="10"/>
        <color rgb="FF0D0D0D"/>
        <rFont val="Arial"/>
        <family val="2"/>
      </rPr>
      <t>Montant demandé</t>
    </r>
  </si>
  <si>
    <t>Le montant demandé est calculé automatiquement en tenant compte du taux de remboursement applicable.</t>
  </si>
  <si>
    <t>Rajouter une ligne au besoin dans le but de spécifier la demande</t>
  </si>
  <si>
    <t>DÉPENSES ADMISSIBLES - Littératie, numératie, littératie numérique - Programme Évolution-Compétences 
Volet Innovation et connaissance</t>
  </si>
  <si>
    <t>Type de dépense</t>
  </si>
  <si>
    <t>Talon de chèque de paie de la ressource interne sur lequel figurent le nom, le salaire et la période couverte par la paie de la personne concernée.
Indiquer aussi le nombre d’heures travaillées dans le cadre du projet ou inclure toute autre pièce justificative.</t>
  </si>
  <si>
    <t>Talon de chèque de paie du travailleur ou de la travailleuse sur lequel figurent le nom, le salaire et la période couverte par la paie de la personne concernée.
Indiquer aussi le nombre d’heures travaillées dans le cadre du projet ou inclure toute autre pièce justificative.</t>
  </si>
  <si>
    <t>Coût réel. Le coût doit être raisonnable à la suite de la recherche du meilleur prix.</t>
  </si>
  <si>
    <t>Entente de service dûment signée par le promoteur et l’établissement d’enseignement, expliquant les différentes sommes facturées ainsi que celles assumées par l’établissement d’enseignement ou les ministères de l’Éducation et de l’Enseignement supérieur.</t>
  </si>
  <si>
    <t>Factures pour frais de déplacement (date, point de départ et point d’arrivée, nombre de kilomètres parcourus, motif, coût, noms des personnes concernées, le tout relatif au projet) et d’hébergement.
Tableau de compilation des dépenses liées aux frais de voyage (déplacement et hébergement).</t>
  </si>
  <si>
    <t>Factures datées et détaillées de l'embauche d'une ou d'un interpète ou d'une accompagnatrice ou d'un accompagnateur ou facture datées et détaillées de l’achat ou l’adaptation de matériel pédagogique</t>
  </si>
  <si>
    <t>Licence d'un outil diagnostic pour déterminer le niveau de compétence</t>
  </si>
  <si>
    <t>Factures datées et détaillées pour la licence de l'outil diagnostic (quantité, description, coût).</t>
  </si>
  <si>
    <t>Document Déclaration sur l’utilisation des frais de gestion financés par le FDRCMO</t>
  </si>
  <si>
    <t>Type d'organisme</t>
  </si>
  <si>
    <t>Association d’employeurs</t>
  </si>
  <si>
    <t>Comité sectoriels de main-d'œuvre</t>
  </si>
  <si>
    <t>Mutuelle de formation reconnues par la CPMT</t>
  </si>
  <si>
    <t>OBNL dont la mission s’articule notamment autour des compétences en littératie, numératie et littératie numérique</t>
  </si>
  <si>
    <t>Fédération des centres de services scolaires du Québec </t>
  </si>
  <si>
    <t>Fédération des cégeps </t>
  </si>
  <si>
    <t>Bureau de coopération interuniversitaire </t>
  </si>
  <si>
    <t>Fédération des établissements d’enseignement privés </t>
  </si>
  <si>
    <t>Organisme autochtone œuvrant en employabilité et en développement des compétences</t>
  </si>
  <si>
    <t>Déplacement des professionnels</t>
  </si>
  <si>
    <t>Hébergement des professionnels</t>
  </si>
  <si>
    <t>Frais de repas des professionnels</t>
  </si>
  <si>
    <t>Salaire des ressources internes des organisations qui collaborent à la réalisation du projet</t>
  </si>
  <si>
    <t>Diffusion de formation</t>
  </si>
  <si>
    <t>Déplacement des ressources internes des organisations qui collaborent à la réalisation du projet</t>
  </si>
  <si>
    <t>Hébergement des ressources internes des organisations qui collaborent à la réalisation du projet</t>
  </si>
  <si>
    <t>Frais de repas des ressources internes des organisations qui collaborent à la réalisation du projet</t>
  </si>
  <si>
    <t>Limite</t>
  </si>
  <si>
    <t>Salaire de la ressource interne attitrée à la réalisation du projet</t>
  </si>
  <si>
    <t xml:space="preserve">Honoraires professionnels des assistants de recherche, des consultants, des experts de métiers, des chercheurs ou des formateurs </t>
  </si>
  <si>
    <t>Maximum de 150 $/h</t>
  </si>
  <si>
    <t>Frais liés à la location des intrants jugés essentiels au projet (bases de données, logiciels, licences informatiques, plateformes, outils techniques spécialisés, etc.)</t>
  </si>
  <si>
    <t>Location de salle et d’équipement</t>
  </si>
  <si>
    <t>Salaire des travailleuses et travailleurs qui participent au projet (taux horaire)</t>
  </si>
  <si>
    <t>Maximum de 25 $/h jusqu’à concurrence de 25 000 $;</t>
  </si>
  <si>
    <t>Frais de déplacement, de repas et d’hébergement</t>
  </si>
  <si>
    <t>Barèmes du Conseil du trésor</t>
  </si>
  <si>
    <t>Frais liés à l’embauche d’un ou d’une interprète ou à l’adaptation du matériel pédagogique pour des travailleurs et des travailleuses ayant des limitations</t>
  </si>
  <si>
    <t>Matériel pédagogique</t>
  </si>
  <si>
    <t>Révision linguistique du rapport de recherche</t>
  </si>
  <si>
    <t>Remboursement des taxes, lorsqu’applicables</t>
  </si>
  <si>
    <t xml:space="preserve">50 % </t>
  </si>
  <si>
    <t>Frais d’administration du projet</t>
  </si>
  <si>
    <t>Maximum 10 % du montant de la subvention</t>
  </si>
  <si>
    <t>Pièces justificatives</t>
  </si>
  <si>
    <t>Factures datées et détaillées pour les dépenses associées aux intrants jugés nécessaires (quantité, description, coût).</t>
  </si>
  <si>
    <t>Factures datées et détaillées pour les dépenses associées au matériel pédagogique (quantité, description, coût).</t>
  </si>
  <si>
    <t>Factures datées et détaillées pour les dépenses associées aux activités de promotion (quantité, description, coût).</t>
  </si>
  <si>
    <t>Factures datées et détaillées pour les dépenses associées à la révision linguistique du rapport de recherche (quantité, description, coût).</t>
  </si>
  <si>
    <t>Centre pour l'alphabétisation</t>
  </si>
  <si>
    <t xml:space="preserve">Salaire minimum est de </t>
  </si>
  <si>
    <t>à partir du 1er mai 2025</t>
  </si>
  <si>
    <t>Total proposé incluant les taxes</t>
  </si>
  <si>
    <t>Les taxes sont calculées automatiquement pour les dépenses taxables. La portion remboursable des taxes est calculée automatiquement à la ligne Remboursement des taxes admissibles. Il est présumé que le promoteur recevra un remboursement de Revenu Québec à hauteur de 50%. Ainsi, le montant prévu par l'aide financière est le montant restant à la charge du promoteur (50%). Si l'assujettissement de votre organisme diffère, ce taux peut être modifié selon les pièces présentées au soutien de votre demande.
À la reddition de comptes de votre projet, il est attendu que le promoteur déclare son assujettissement à la TPS/TVH et à la TVQ. Le taux déclaré sera considéré pour déterminer les taxes admissibles à l'aide financière en permettant un dépassement du montant accordé jusqu'à concurrence du trop versé calculé pour le reste des postes budgétaires.</t>
  </si>
  <si>
    <r>
      <rPr>
        <b/>
        <sz val="10"/>
        <color theme="1"/>
        <rFont val="Arial"/>
        <family val="2"/>
      </rPr>
      <t>Colonne</t>
    </r>
    <r>
      <rPr>
        <sz val="10"/>
        <color theme="1"/>
        <rFont val="Arial"/>
        <family val="2"/>
      </rPr>
      <t xml:space="preserve"> </t>
    </r>
    <r>
      <rPr>
        <b/>
        <i/>
        <sz val="10"/>
        <color theme="1"/>
        <rFont val="Arial"/>
        <family val="2"/>
      </rPr>
      <t>Commentaire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</si>
</sst>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_);[Red]\(#,##0\ &quot;$&quot;\)"/>
    <numFmt numFmtId="8" formatCode="#,##0.00\ &quot;$&quot;_);[Red]\(#,##0.00\ &quot;$&quot;\)"/>
    <numFmt numFmtId="164" formatCode="#,##0.00\ &quot;$&quot;"/>
    <numFmt numFmtId="165" formatCode="#,##0.00\ [$$-C0C]"/>
  </numFmts>
  <fonts count="26" x14ac:knownFonts="1">
    <font>
      <sz val="11"/>
      <color theme="1"/>
      <name val="Calibri"/>
      <family val="2"/>
      <scheme val="minor"/>
    </font>
    <font>
      <b/>
      <sz val="10"/>
      <name val="Arial"/>
      <family val="2"/>
    </font>
    <font>
      <sz val="10"/>
      <name val="Arial"/>
      <family val="2"/>
    </font>
    <font>
      <sz val="10"/>
      <name val="Arial"/>
      <family val="2"/>
    </font>
    <font>
      <sz val="10"/>
      <color rgb="FFFF0000"/>
      <name val="Arial"/>
      <family val="2"/>
    </font>
    <font>
      <sz val="10"/>
      <color rgb="FFFFFFFF"/>
      <name val="Arial"/>
      <family val="2"/>
    </font>
    <font>
      <b/>
      <sz val="11"/>
      <color rgb="FFFFFFFF"/>
      <name val="Arial"/>
      <family val="2"/>
    </font>
    <font>
      <b/>
      <sz val="14"/>
      <name val="Arial"/>
      <family val="2"/>
    </font>
    <font>
      <sz val="7"/>
      <color rgb="FF000000"/>
      <name val="Arial"/>
      <family val="2"/>
    </font>
    <font>
      <sz val="7"/>
      <color theme="1"/>
      <name val="Arial"/>
      <family val="2"/>
    </font>
    <font>
      <b/>
      <sz val="11"/>
      <color rgb="FF000000"/>
      <name val="Arial"/>
      <family val="2"/>
    </font>
    <font>
      <sz val="11"/>
      <color rgb="FF000000"/>
      <name val="Arial"/>
      <family val="2"/>
    </font>
    <font>
      <sz val="11"/>
      <name val="Arial"/>
      <family val="2"/>
    </font>
    <font>
      <b/>
      <sz val="14"/>
      <color rgb="FF0D0D0D"/>
      <name val="Arial"/>
      <family val="2"/>
    </font>
    <font>
      <b/>
      <sz val="12"/>
      <color rgb="FF0D0D0D"/>
      <name val="Arial"/>
      <family val="2"/>
    </font>
    <font>
      <sz val="10"/>
      <color rgb="FF0D0D0D"/>
      <name val="Arial"/>
      <family val="2"/>
    </font>
    <font>
      <b/>
      <sz val="10"/>
      <color rgb="FF0D0D0D"/>
      <name val="Arial"/>
      <family val="2"/>
    </font>
    <font>
      <sz val="12"/>
      <color rgb="FF0D0D0D"/>
      <name val="Arial"/>
      <family val="2"/>
    </font>
    <font>
      <b/>
      <i/>
      <sz val="10"/>
      <color rgb="FF0D0D0D"/>
      <name val="Arial"/>
      <family val="2"/>
    </font>
    <font>
      <i/>
      <sz val="10"/>
      <color rgb="FF0D0D0D"/>
      <name val="Arial"/>
      <family val="2"/>
    </font>
    <font>
      <u/>
      <sz val="10"/>
      <color rgb="FF0D0D0D"/>
      <name val="Arial"/>
      <family val="2"/>
    </font>
    <font>
      <sz val="10"/>
      <color theme="1"/>
      <name val="Arial"/>
      <family val="2"/>
    </font>
    <font>
      <b/>
      <sz val="10"/>
      <color theme="1"/>
      <name val="Arial"/>
      <family val="2"/>
    </font>
    <font>
      <b/>
      <sz val="10"/>
      <color theme="0"/>
      <name val="Arial"/>
      <family val="2"/>
    </font>
    <font>
      <b/>
      <sz val="10"/>
      <color rgb="FFFFFFFF"/>
      <name val="Arial"/>
      <family val="2"/>
    </font>
    <font>
      <b/>
      <i/>
      <sz val="10"/>
      <color theme="1"/>
      <name val="Arial"/>
      <family val="2"/>
    </font>
  </fonts>
  <fills count="26">
    <fill>
      <patternFill patternType="none"/>
    </fill>
    <fill>
      <patternFill patternType="gray125"/>
    </fill>
    <fill>
      <patternFill patternType="solid">
        <fgColor rgb="FFFFD966"/>
        <bgColor rgb="FF000000"/>
      </patternFill>
    </fill>
    <fill>
      <patternFill patternType="solid">
        <fgColor rgb="FFD9D9D9"/>
        <bgColor rgb="FF000000"/>
      </patternFill>
    </fill>
    <fill>
      <patternFill patternType="solid">
        <fgColor rgb="FFE2EFDA"/>
        <bgColor rgb="FF000000"/>
      </patternFill>
    </fill>
    <fill>
      <patternFill patternType="solid">
        <fgColor rgb="FFF2F2F2"/>
        <bgColor rgb="FF000000"/>
      </patternFill>
    </fill>
    <fill>
      <patternFill patternType="solid">
        <fgColor rgb="FF000000"/>
        <bgColor rgb="FF000000"/>
      </patternFill>
    </fill>
    <fill>
      <patternFill patternType="solid">
        <fgColor rgb="FFFFFFFF"/>
        <bgColor rgb="FF000000"/>
      </patternFill>
    </fill>
    <fill>
      <patternFill patternType="solid">
        <fgColor rgb="FFD9D9D9"/>
        <bgColor rgb="FFCCCCFF"/>
      </patternFill>
    </fill>
    <fill>
      <patternFill patternType="solid">
        <fgColor rgb="FF4472C4"/>
        <bgColor indexed="64"/>
      </patternFill>
    </fill>
    <fill>
      <patternFill patternType="solid">
        <fgColor rgb="FFD9E2F3"/>
        <bgColor indexed="64"/>
      </patternFill>
    </fill>
    <fill>
      <patternFill patternType="solid">
        <fgColor rgb="FFFFF2CC"/>
        <bgColor rgb="FF000000"/>
      </patternFill>
    </fill>
    <fill>
      <patternFill patternType="solid">
        <fgColor theme="7" tint="0.39997558519241921"/>
        <bgColor indexed="64"/>
      </patternFill>
    </fill>
    <fill>
      <patternFill patternType="solid">
        <fgColor theme="0"/>
        <bgColor rgb="FF000000"/>
      </patternFill>
    </fill>
    <fill>
      <patternFill patternType="solid">
        <fgColor theme="2" tint="-9.9978637043366805E-2"/>
        <bgColor indexed="64"/>
      </patternFill>
    </fill>
    <fill>
      <patternFill patternType="solid">
        <fgColor theme="8" tint="0.79998168889431442"/>
        <bgColor rgb="FFCCCCFF"/>
      </patternFill>
    </fill>
    <fill>
      <patternFill patternType="solid">
        <fgColor theme="8" tint="0.79998168889431442"/>
        <bgColor rgb="FF000000"/>
      </patternFill>
    </fill>
    <fill>
      <patternFill patternType="solid">
        <fgColor theme="7" tint="0.39997558519241921"/>
        <bgColor rgb="FFCCCCFF"/>
      </patternFill>
    </fill>
    <fill>
      <patternFill patternType="solid">
        <fgColor theme="7" tint="0.39997558519241921"/>
        <bgColor rgb="FF000000"/>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14999847407452621"/>
        <bgColor rgb="FF000000"/>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59999389629810485"/>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rgb="FF8EAADB"/>
      </left>
      <right style="thin">
        <color rgb="FF000000"/>
      </right>
      <top style="medium">
        <color rgb="FF8EAADB"/>
      </top>
      <bottom style="medium">
        <color rgb="FF8EAADB"/>
      </bottom>
      <diagonal/>
    </border>
    <border>
      <left style="thin">
        <color rgb="FF000000"/>
      </left>
      <right style="medium">
        <color rgb="FF8EAADB"/>
      </right>
      <top style="medium">
        <color rgb="FF8EAADB"/>
      </top>
      <bottom style="thin">
        <color rgb="FF000000"/>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rgb="FF8EAADB"/>
      </left>
      <right style="thin">
        <color rgb="FF000000"/>
      </right>
      <top/>
      <bottom style="medium">
        <color rgb="FF8EAADB"/>
      </bottom>
      <diagonal/>
    </border>
    <border>
      <left style="medium">
        <color rgb="FF4472C4"/>
      </left>
      <right/>
      <top style="medium">
        <color rgb="FF4472C4"/>
      </top>
      <bottom style="medium">
        <color rgb="FF4472C4"/>
      </bottom>
      <diagonal/>
    </border>
    <border>
      <left/>
      <right style="medium">
        <color rgb="FF4472C4"/>
      </right>
      <top style="medium">
        <color rgb="FF4472C4"/>
      </top>
      <bottom style="medium">
        <color rgb="FF4472C4"/>
      </bottom>
      <diagonal/>
    </border>
    <border>
      <left style="medium">
        <color rgb="FF8EAADB"/>
      </left>
      <right style="medium">
        <color rgb="FF8EAADB"/>
      </right>
      <top/>
      <bottom style="medium">
        <color rgb="FF8EAADB"/>
      </bottom>
      <diagonal/>
    </border>
    <border>
      <left/>
      <right style="medium">
        <color rgb="FF8EAADB"/>
      </right>
      <top/>
      <bottom style="medium">
        <color rgb="FF8EAADB"/>
      </bottom>
      <diagonal/>
    </border>
  </borders>
  <cellStyleXfs count="1">
    <xf numFmtId="0" fontId="0" fillId="0" borderId="0"/>
  </cellStyleXfs>
  <cellXfs count="197">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horizontal="right" vertical="center" wrapText="1"/>
    </xf>
    <xf numFmtId="0" fontId="1"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right" vertical="center" wrapText="1"/>
    </xf>
    <xf numFmtId="0" fontId="2" fillId="4" borderId="5"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wrapText="1"/>
    </xf>
    <xf numFmtId="0" fontId="2" fillId="4" borderId="5" xfId="0" applyFont="1" applyFill="1" applyBorder="1" applyAlignment="1">
      <alignment wrapText="1"/>
    </xf>
    <xf numFmtId="0" fontId="2" fillId="3" borderId="5" xfId="0" applyFont="1" applyFill="1" applyBorder="1" applyAlignment="1">
      <alignment horizontal="center" vertical="center" wrapText="1"/>
    </xf>
    <xf numFmtId="0" fontId="2" fillId="0" borderId="5" xfId="0" applyFont="1" applyBorder="1" applyAlignment="1">
      <alignment horizontal="left" vertical="center" wrapText="1"/>
    </xf>
    <xf numFmtId="0" fontId="2" fillId="4" borderId="6" xfId="0" applyFont="1" applyFill="1" applyBorder="1" applyAlignment="1">
      <alignment horizontal="left" vertical="center" wrapText="1"/>
    </xf>
    <xf numFmtId="8" fontId="2" fillId="4" borderId="5" xfId="0" applyNumberFormat="1" applyFont="1" applyFill="1" applyBorder="1" applyAlignment="1">
      <alignment horizontal="left" vertical="center" wrapText="1"/>
    </xf>
    <xf numFmtId="0" fontId="4" fillId="0" borderId="5" xfId="0" applyFont="1" applyBorder="1" applyAlignment="1">
      <alignment wrapText="1"/>
    </xf>
    <xf numFmtId="0" fontId="2" fillId="3" borderId="6" xfId="0" applyFont="1" applyFill="1" applyBorder="1" applyAlignment="1">
      <alignment horizontal="right" vertical="center" wrapText="1"/>
    </xf>
    <xf numFmtId="0" fontId="2" fillId="0" borderId="1" xfId="0" applyFont="1" applyBorder="1" applyAlignment="1">
      <alignment horizontal="left" vertical="center" wrapText="1"/>
    </xf>
    <xf numFmtId="0" fontId="2" fillId="4" borderId="1" xfId="0" applyFont="1" applyFill="1" applyBorder="1" applyAlignment="1">
      <alignment horizontal="left" vertical="center" wrapText="1"/>
    </xf>
    <xf numFmtId="0" fontId="2" fillId="5" borderId="5" xfId="0" applyFont="1" applyFill="1" applyBorder="1" applyAlignment="1">
      <alignment wrapText="1"/>
    </xf>
    <xf numFmtId="0" fontId="5" fillId="6" borderId="3" xfId="0" applyFont="1" applyFill="1" applyBorder="1" applyAlignment="1">
      <alignment horizontal="left" vertical="center" wrapText="1"/>
    </xf>
    <xf numFmtId="0" fontId="5" fillId="6" borderId="3" xfId="0" applyFont="1" applyFill="1" applyBorder="1" applyAlignment="1">
      <alignment horizontal="right" vertical="center" wrapText="1"/>
    </xf>
    <xf numFmtId="0" fontId="5" fillId="6" borderId="5" xfId="0" applyFont="1" applyFill="1" applyBorder="1" applyAlignment="1">
      <alignment horizontal="center" vertical="center" wrapText="1"/>
    </xf>
    <xf numFmtId="0" fontId="5" fillId="6" borderId="5" xfId="0" applyFont="1" applyFill="1" applyBorder="1" applyAlignment="1">
      <alignment horizontal="right" vertical="center" wrapText="1"/>
    </xf>
    <xf numFmtId="0" fontId="2" fillId="0" borderId="0" xfId="0" applyFont="1" applyAlignment="1">
      <alignment wrapText="1"/>
    </xf>
    <xf numFmtId="0" fontId="3" fillId="0" borderId="0" xfId="0" applyFont="1"/>
    <xf numFmtId="0" fontId="1" fillId="3" borderId="9" xfId="0" applyFont="1" applyFill="1" applyBorder="1" applyAlignment="1">
      <alignment horizontal="left" vertical="center" wrapText="1"/>
    </xf>
    <xf numFmtId="0" fontId="1" fillId="8" borderId="9" xfId="0" applyFont="1" applyFill="1" applyBorder="1" applyAlignment="1">
      <alignment horizontal="left" vertical="center" wrapText="1"/>
    </xf>
    <xf numFmtId="0" fontId="2" fillId="7" borderId="6" xfId="0" applyFont="1" applyFill="1" applyBorder="1" applyAlignment="1">
      <alignment horizontal="left" vertical="center" wrapText="1"/>
    </xf>
    <xf numFmtId="0" fontId="2" fillId="5" borderId="5" xfId="0" applyFont="1" applyFill="1" applyBorder="1" applyAlignment="1">
      <alignment horizontal="left" vertical="center" wrapText="1"/>
    </xf>
    <xf numFmtId="0" fontId="6" fillId="6" borderId="5" xfId="0" applyFont="1" applyFill="1" applyBorder="1" applyAlignment="1">
      <alignment horizontal="left" vertical="center" wrapText="1"/>
    </xf>
    <xf numFmtId="0" fontId="8" fillId="0" borderId="0" xfId="0" applyFont="1"/>
    <xf numFmtId="0" fontId="9" fillId="0" borderId="0" xfId="0" applyFont="1"/>
    <xf numFmtId="0" fontId="11" fillId="10" borderId="12" xfId="0" applyFont="1" applyFill="1" applyBorder="1" applyAlignment="1">
      <alignment horizontal="left" vertical="center" wrapText="1"/>
    </xf>
    <xf numFmtId="0" fontId="11" fillId="0" borderId="12" xfId="0" applyFont="1" applyBorder="1" applyAlignment="1">
      <alignment horizontal="left" vertical="center" wrapText="1"/>
    </xf>
    <xf numFmtId="0" fontId="13" fillId="7" borderId="2"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4" fillId="7" borderId="2" xfId="0" applyFont="1" applyFill="1" applyBorder="1" applyAlignment="1">
      <alignment wrapText="1"/>
    </xf>
    <xf numFmtId="0" fontId="15" fillId="7" borderId="11" xfId="0" applyFont="1" applyFill="1" applyBorder="1" applyAlignment="1">
      <alignment wrapText="1"/>
    </xf>
    <xf numFmtId="0" fontId="15" fillId="7" borderId="14" xfId="0" applyFont="1" applyFill="1" applyBorder="1" applyAlignment="1">
      <alignment wrapText="1"/>
    </xf>
    <xf numFmtId="0" fontId="11" fillId="10" borderId="17" xfId="0" applyFont="1" applyFill="1" applyBorder="1" applyAlignment="1">
      <alignment horizontal="left" vertical="center" wrapText="1"/>
    </xf>
    <xf numFmtId="8" fontId="2" fillId="0" borderId="6" xfId="0" applyNumberFormat="1" applyFont="1" applyBorder="1" applyAlignment="1">
      <alignment horizontal="right" vertical="center" wrapText="1"/>
    </xf>
    <xf numFmtId="0" fontId="0" fillId="12" borderId="0" xfId="0" applyFill="1"/>
    <xf numFmtId="0" fontId="2" fillId="12" borderId="0" xfId="0" applyFont="1" applyFill="1" applyAlignment="1">
      <alignment wrapText="1"/>
    </xf>
    <xf numFmtId="8" fontId="2" fillId="0" borderId="5" xfId="0" applyNumberFormat="1" applyFont="1" applyBorder="1" applyAlignment="1">
      <alignment horizontal="right" vertical="center" wrapText="1"/>
    </xf>
    <xf numFmtId="8" fontId="2" fillId="13" borderId="5" xfId="0" applyNumberFormat="1" applyFont="1" applyFill="1" applyBorder="1" applyAlignment="1">
      <alignment horizontal="center" vertical="center" wrapText="1"/>
    </xf>
    <xf numFmtId="8" fontId="1" fillId="0" borderId="1" xfId="0" applyNumberFormat="1" applyFont="1" applyBorder="1" applyAlignment="1">
      <alignment horizontal="right" vertical="center" wrapText="1"/>
    </xf>
    <xf numFmtId="0" fontId="1" fillId="2" borderId="5" xfId="0" applyFont="1" applyFill="1" applyBorder="1" applyAlignment="1">
      <alignment horizontal="center" vertical="center" wrapText="1"/>
    </xf>
    <xf numFmtId="0" fontId="2" fillId="0" borderId="1" xfId="0" applyFont="1" applyBorder="1" applyAlignment="1" applyProtection="1">
      <alignment horizontal="left" vertical="center" wrapText="1"/>
      <protection locked="0"/>
    </xf>
    <xf numFmtId="8" fontId="2" fillId="14" borderId="6" xfId="0" applyNumberFormat="1" applyFont="1" applyFill="1" applyBorder="1" applyAlignment="1">
      <alignment horizontal="right" vertical="center" wrapText="1"/>
    </xf>
    <xf numFmtId="0" fontId="1" fillId="16" borderId="9" xfId="0" applyFont="1" applyFill="1" applyBorder="1" applyAlignment="1">
      <alignment horizontal="left" vertical="center" wrapText="1"/>
    </xf>
    <xf numFmtId="0" fontId="2" fillId="16" borderId="3" xfId="0" applyFont="1" applyFill="1" applyBorder="1" applyAlignment="1">
      <alignment horizontal="left" vertical="center" wrapText="1"/>
    </xf>
    <xf numFmtId="0" fontId="2" fillId="16" borderId="3" xfId="0" applyFont="1" applyFill="1" applyBorder="1" applyAlignment="1">
      <alignment horizontal="center" vertical="center" wrapText="1"/>
    </xf>
    <xf numFmtId="0" fontId="2" fillId="16" borderId="4" xfId="0" applyFont="1" applyFill="1" applyBorder="1" applyAlignment="1">
      <alignment horizontal="right" vertical="center" wrapText="1"/>
    </xf>
    <xf numFmtId="0" fontId="2" fillId="16" borderId="3" xfId="0" applyFont="1" applyFill="1" applyBorder="1" applyAlignment="1">
      <alignment horizontal="right" vertical="center" wrapText="1"/>
    </xf>
    <xf numFmtId="0" fontId="1" fillId="15" borderId="9" xfId="0" applyFont="1" applyFill="1" applyBorder="1" applyAlignment="1">
      <alignment horizontal="left" vertical="center"/>
    </xf>
    <xf numFmtId="0" fontId="1" fillId="17" borderId="9" xfId="0" applyFont="1" applyFill="1" applyBorder="1" applyAlignment="1">
      <alignment horizontal="left" vertical="center"/>
    </xf>
    <xf numFmtId="0" fontId="2" fillId="18" borderId="3" xfId="0" applyFont="1" applyFill="1" applyBorder="1" applyAlignment="1">
      <alignment horizontal="left" vertical="center" wrapText="1"/>
    </xf>
    <xf numFmtId="0" fontId="2" fillId="18" borderId="3" xfId="0" applyFont="1" applyFill="1" applyBorder="1" applyAlignment="1">
      <alignment horizontal="center" vertical="center" wrapText="1"/>
    </xf>
    <xf numFmtId="0" fontId="2" fillId="18" borderId="3" xfId="0" applyFont="1" applyFill="1" applyBorder="1" applyAlignment="1">
      <alignment horizontal="right" vertical="center" wrapText="1"/>
    </xf>
    <xf numFmtId="0" fontId="2" fillId="18" borderId="4" xfId="0" applyFont="1" applyFill="1" applyBorder="1" applyAlignment="1">
      <alignment horizontal="right" vertical="center" wrapText="1"/>
    </xf>
    <xf numFmtId="0" fontId="2" fillId="13" borderId="9" xfId="0" applyFont="1" applyFill="1" applyBorder="1" applyAlignment="1">
      <alignment horizontal="left" vertical="center" wrapText="1"/>
    </xf>
    <xf numFmtId="0" fontId="2" fillId="19" borderId="3"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2" fillId="13" borderId="4" xfId="0" applyFont="1" applyFill="1" applyBorder="1" applyAlignment="1">
      <alignment horizontal="left" vertical="center" wrapText="1"/>
    </xf>
    <xf numFmtId="8" fontId="2" fillId="20" borderId="5" xfId="0" applyNumberFormat="1" applyFont="1" applyFill="1" applyBorder="1" applyAlignment="1">
      <alignment horizontal="right" vertical="center" wrapText="1"/>
    </xf>
    <xf numFmtId="0" fontId="1" fillId="12" borderId="9" xfId="0" applyFont="1" applyFill="1" applyBorder="1" applyAlignment="1">
      <alignment vertical="center" wrapText="1"/>
    </xf>
    <xf numFmtId="0" fontId="1" fillId="12" borderId="3" xfId="0" applyFont="1" applyFill="1" applyBorder="1" applyAlignment="1">
      <alignment vertical="center" wrapText="1"/>
    </xf>
    <xf numFmtId="0" fontId="1" fillId="12" borderId="4" xfId="0" applyFont="1" applyFill="1" applyBorder="1" applyAlignment="1">
      <alignment vertical="center" wrapText="1"/>
    </xf>
    <xf numFmtId="8" fontId="1" fillId="0" borderId="5" xfId="0" applyNumberFormat="1" applyFont="1" applyBorder="1" applyAlignment="1">
      <alignment horizontal="right" vertical="center" wrapText="1"/>
    </xf>
    <xf numFmtId="8" fontId="21" fillId="0" borderId="5" xfId="0" applyNumberFormat="1" applyFont="1" applyBorder="1" applyAlignment="1">
      <alignment vertical="center"/>
    </xf>
    <xf numFmtId="0" fontId="1" fillId="15" borderId="9" xfId="0" applyFont="1" applyFill="1" applyBorder="1" applyAlignment="1">
      <alignment vertical="center" wrapText="1"/>
    </xf>
    <xf numFmtId="0" fontId="1" fillId="15" borderId="3" xfId="0" applyFont="1" applyFill="1" applyBorder="1" applyAlignment="1">
      <alignment vertical="center" wrapText="1"/>
    </xf>
    <xf numFmtId="0" fontId="1" fillId="15" borderId="4" xfId="0" applyFont="1" applyFill="1" applyBorder="1" applyAlignment="1">
      <alignment vertical="center" wrapText="1"/>
    </xf>
    <xf numFmtId="0" fontId="2" fillId="21" borderId="5" xfId="0" applyFont="1" applyFill="1" applyBorder="1" applyAlignment="1">
      <alignment wrapText="1"/>
    </xf>
    <xf numFmtId="0" fontId="1" fillId="22" borderId="5" xfId="0" applyFont="1" applyFill="1" applyBorder="1" applyAlignment="1">
      <alignment horizontal="right" vertical="center" wrapText="1"/>
    </xf>
    <xf numFmtId="8" fontId="2" fillId="12" borderId="3" xfId="0" applyNumberFormat="1" applyFont="1" applyFill="1" applyBorder="1" applyAlignment="1">
      <alignment horizontal="right" vertical="center" wrapText="1"/>
    </xf>
    <xf numFmtId="8" fontId="2" fillId="23" borderId="3" xfId="0" applyNumberFormat="1" applyFont="1" applyFill="1" applyBorder="1" applyAlignment="1">
      <alignment horizontal="right" vertical="center" wrapText="1"/>
    </xf>
    <xf numFmtId="0" fontId="11" fillId="24" borderId="12" xfId="0" applyFont="1" applyFill="1" applyBorder="1" applyAlignment="1">
      <alignment horizontal="left" vertical="center" wrapText="1"/>
    </xf>
    <xf numFmtId="0" fontId="12" fillId="24" borderId="12" xfId="0" applyFont="1" applyFill="1" applyBorder="1" applyAlignment="1">
      <alignment horizontal="left" vertical="center" wrapText="1"/>
    </xf>
    <xf numFmtId="0" fontId="0" fillId="19" borderId="0" xfId="0" applyFill="1"/>
    <xf numFmtId="0" fontId="0" fillId="19" borderId="10" xfId="0" applyFill="1" applyBorder="1"/>
    <xf numFmtId="0" fontId="0" fillId="19" borderId="16" xfId="0" applyFill="1" applyBorder="1"/>
    <xf numFmtId="0" fontId="0" fillId="19" borderId="8" xfId="0" applyFill="1" applyBorder="1"/>
    <xf numFmtId="164" fontId="2" fillId="4" borderId="5" xfId="0" applyNumberFormat="1" applyFont="1" applyFill="1" applyBorder="1" applyAlignment="1">
      <alignment horizontal="left" vertical="center" wrapText="1"/>
    </xf>
    <xf numFmtId="164" fontId="2" fillId="4" borderId="1" xfId="0" applyNumberFormat="1" applyFont="1" applyFill="1" applyBorder="1" applyAlignment="1">
      <alignment horizontal="left" vertical="center" wrapText="1"/>
    </xf>
    <xf numFmtId="8" fontId="22" fillId="0" borderId="5" xfId="0" applyNumberFormat="1" applyFont="1" applyBorder="1" applyAlignment="1">
      <alignment vertical="center"/>
    </xf>
    <xf numFmtId="8" fontId="23" fillId="21" borderId="5" xfId="0" applyNumberFormat="1" applyFont="1" applyFill="1" applyBorder="1" applyAlignment="1">
      <alignment vertical="center"/>
    </xf>
    <xf numFmtId="8" fontId="24" fillId="6" borderId="5" xfId="0" applyNumberFormat="1" applyFont="1" applyFill="1" applyBorder="1" applyAlignment="1">
      <alignment horizontal="right" vertical="center" wrapText="1"/>
    </xf>
    <xf numFmtId="0" fontId="2" fillId="5" borderId="9"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3" xfId="0" applyFont="1" applyFill="1" applyBorder="1" applyAlignment="1">
      <alignment horizontal="right" vertical="center" wrapText="1"/>
    </xf>
    <xf numFmtId="0" fontId="2" fillId="5" borderId="4" xfId="0" applyFont="1" applyFill="1" applyBorder="1" applyAlignment="1">
      <alignment horizontal="right" vertical="center" wrapText="1"/>
    </xf>
    <xf numFmtId="8" fontId="0" fillId="0" borderId="0" xfId="0" applyNumberFormat="1"/>
    <xf numFmtId="8" fontId="2" fillId="25" borderId="3" xfId="0" applyNumberFormat="1" applyFont="1" applyFill="1" applyBorder="1" applyAlignment="1">
      <alignment horizontal="right" vertical="center" wrapText="1"/>
    </xf>
    <xf numFmtId="8" fontId="2" fillId="23" borderId="10" xfId="0" applyNumberFormat="1" applyFont="1" applyFill="1" applyBorder="1" applyAlignment="1">
      <alignment horizontal="right" vertical="center" wrapText="1"/>
    </xf>
    <xf numFmtId="0" fontId="10" fillId="9" borderId="18" xfId="0" applyFont="1" applyFill="1" applyBorder="1" applyAlignment="1">
      <alignment horizontal="center" vertical="center" wrapText="1"/>
    </xf>
    <xf numFmtId="0" fontId="10" fillId="9" borderId="19" xfId="0" applyFont="1" applyFill="1" applyBorder="1" applyAlignment="1">
      <alignment horizontal="center" vertical="center" wrapText="1"/>
    </xf>
    <xf numFmtId="0" fontId="10" fillId="10" borderId="20" xfId="0" applyFont="1" applyFill="1" applyBorder="1" applyAlignment="1">
      <alignment vertical="center" wrapText="1"/>
    </xf>
    <xf numFmtId="0" fontId="11" fillId="10" borderId="21" xfId="0" applyFont="1" applyFill="1" applyBorder="1" applyAlignment="1">
      <alignment vertical="center" wrapText="1"/>
    </xf>
    <xf numFmtId="0" fontId="10" fillId="0" borderId="20" xfId="0" applyFont="1" applyBorder="1" applyAlignment="1">
      <alignment vertical="center" wrapText="1"/>
    </xf>
    <xf numFmtId="0" fontId="11" fillId="0" borderId="21" xfId="0" applyFont="1" applyBorder="1" applyAlignment="1">
      <alignment vertical="center" wrapText="1"/>
    </xf>
    <xf numFmtId="0" fontId="10" fillId="24" borderId="13" xfId="0" applyFont="1" applyFill="1" applyBorder="1" applyAlignment="1">
      <alignment horizontal="left" vertical="center" wrapText="1"/>
    </xf>
    <xf numFmtId="0" fontId="10" fillId="0" borderId="20" xfId="0" applyFont="1" applyFill="1" applyBorder="1" applyAlignment="1">
      <alignment vertical="center" wrapText="1"/>
    </xf>
    <xf numFmtId="0" fontId="11" fillId="0" borderId="21" xfId="0" applyFont="1" applyFill="1" applyBorder="1" applyAlignment="1">
      <alignment vertical="center" wrapText="1"/>
    </xf>
    <xf numFmtId="165" fontId="2" fillId="4" borderId="5" xfId="0" applyNumberFormat="1" applyFont="1" applyFill="1" applyBorder="1" applyAlignment="1">
      <alignment horizontal="right" vertical="center" wrapText="1"/>
    </xf>
    <xf numFmtId="0" fontId="2" fillId="4" borderId="5" xfId="0" applyFont="1" applyFill="1" applyBorder="1" applyAlignment="1">
      <alignment horizontal="right" vertical="center" wrapText="1"/>
    </xf>
    <xf numFmtId="0" fontId="1" fillId="15" borderId="3" xfId="0" applyFont="1" applyFill="1" applyBorder="1" applyAlignment="1">
      <alignment horizontal="right" vertical="center" wrapText="1"/>
    </xf>
    <xf numFmtId="0" fontId="2" fillId="4" borderId="1" xfId="0" applyFont="1" applyFill="1" applyBorder="1" applyAlignment="1">
      <alignment horizontal="right" vertical="center" wrapText="1"/>
    </xf>
    <xf numFmtId="0" fontId="0" fillId="0" borderId="0" xfId="0" applyAlignment="1">
      <alignment horizontal="left" vertical="center"/>
    </xf>
    <xf numFmtId="0" fontId="1" fillId="2" borderId="0" xfId="0" applyFont="1" applyFill="1" applyBorder="1" applyAlignment="1">
      <alignment horizontal="left" vertical="center" wrapText="1"/>
    </xf>
    <xf numFmtId="0" fontId="2" fillId="3" borderId="0" xfId="0" applyFont="1" applyFill="1" applyBorder="1" applyAlignment="1">
      <alignment horizontal="right" vertical="center" wrapText="1"/>
    </xf>
    <xf numFmtId="0" fontId="1" fillId="2" borderId="9"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6" fontId="2" fillId="0" borderId="6" xfId="0" applyNumberFormat="1" applyFont="1" applyBorder="1" applyAlignment="1">
      <alignment horizontal="right" vertical="center" wrapText="1"/>
    </xf>
    <xf numFmtId="6" fontId="2" fillId="0" borderId="5" xfId="0" applyNumberFormat="1" applyFont="1" applyBorder="1" applyAlignment="1">
      <alignment wrapText="1"/>
    </xf>
    <xf numFmtId="6" fontId="21" fillId="0" borderId="5" xfId="0" applyNumberFormat="1" applyFont="1" applyBorder="1" applyAlignment="1">
      <alignment vertical="center"/>
    </xf>
    <xf numFmtId="6" fontId="21" fillId="0" borderId="0" xfId="0" applyNumberFormat="1" applyFont="1" applyBorder="1" applyAlignment="1">
      <alignment vertical="center"/>
    </xf>
    <xf numFmtId="6" fontId="2" fillId="23" borderId="10" xfId="0" applyNumberFormat="1" applyFont="1" applyFill="1" applyBorder="1" applyAlignment="1">
      <alignment horizontal="right" vertical="center" wrapText="1"/>
    </xf>
    <xf numFmtId="6" fontId="1" fillId="15" borderId="3" xfId="0" applyNumberFormat="1" applyFont="1" applyFill="1" applyBorder="1" applyAlignment="1">
      <alignment vertical="center" wrapText="1"/>
    </xf>
    <xf numFmtId="6" fontId="1" fillId="15" borderId="4" xfId="0" applyNumberFormat="1" applyFont="1" applyFill="1" applyBorder="1" applyAlignment="1">
      <alignment vertical="center" wrapText="1"/>
    </xf>
    <xf numFmtId="6" fontId="1" fillId="15" borderId="0" xfId="0" applyNumberFormat="1" applyFont="1" applyFill="1" applyBorder="1" applyAlignment="1">
      <alignment vertical="center" wrapText="1"/>
    </xf>
    <xf numFmtId="6" fontId="2" fillId="14" borderId="6" xfId="0" applyNumberFormat="1" applyFont="1" applyFill="1" applyBorder="1" applyAlignment="1">
      <alignment horizontal="right" vertical="center" wrapText="1"/>
    </xf>
    <xf numFmtId="6" fontId="2" fillId="3" borderId="5" xfId="0" applyNumberFormat="1" applyFont="1" applyFill="1" applyBorder="1" applyAlignment="1">
      <alignment horizontal="center" vertical="center" wrapText="1"/>
    </xf>
    <xf numFmtId="6" fontId="21" fillId="0" borderId="0" xfId="0" applyNumberFormat="1" applyFont="1" applyAlignment="1">
      <alignment vertical="center"/>
    </xf>
    <xf numFmtId="6" fontId="2" fillId="23" borderId="3" xfId="0" applyNumberFormat="1" applyFont="1" applyFill="1" applyBorder="1" applyAlignment="1">
      <alignment horizontal="right" vertical="center" wrapText="1"/>
    </xf>
    <xf numFmtId="6" fontId="2" fillId="16" borderId="3" xfId="0" applyNumberFormat="1" applyFont="1" applyFill="1" applyBorder="1" applyAlignment="1">
      <alignment horizontal="right" vertical="center" wrapText="1"/>
    </xf>
    <xf numFmtId="6" fontId="2" fillId="16" borderId="3" xfId="0" applyNumberFormat="1" applyFont="1" applyFill="1" applyBorder="1" applyAlignment="1">
      <alignment horizontal="center" vertical="center" wrapText="1"/>
    </xf>
    <xf numFmtId="6" fontId="2" fillId="16" borderId="4" xfId="0" applyNumberFormat="1" applyFont="1" applyFill="1" applyBorder="1" applyAlignment="1">
      <alignment horizontal="right" vertical="center" wrapText="1"/>
    </xf>
    <xf numFmtId="6" fontId="2" fillId="16" borderId="0" xfId="0" applyNumberFormat="1" applyFont="1" applyFill="1" applyBorder="1" applyAlignment="1">
      <alignment horizontal="right" vertical="center" wrapText="1"/>
    </xf>
    <xf numFmtId="6" fontId="4" fillId="0" borderId="5" xfId="0" applyNumberFormat="1" applyFont="1" applyBorder="1" applyAlignment="1">
      <alignment wrapText="1"/>
    </xf>
    <xf numFmtId="6" fontId="2" fillId="16" borderId="0" xfId="0" applyNumberFormat="1" applyFont="1" applyFill="1" applyAlignment="1">
      <alignment horizontal="right" vertical="center" wrapText="1"/>
    </xf>
    <xf numFmtId="6" fontId="2" fillId="3" borderId="6" xfId="0" applyNumberFormat="1" applyFont="1" applyFill="1" applyBorder="1" applyAlignment="1">
      <alignment horizontal="right" vertical="center" wrapText="1"/>
    </xf>
    <xf numFmtId="6" fontId="2" fillId="25" borderId="3" xfId="0" applyNumberFormat="1" applyFont="1" applyFill="1" applyBorder="1" applyAlignment="1">
      <alignment horizontal="right" vertical="center" wrapText="1"/>
    </xf>
    <xf numFmtId="6" fontId="2" fillId="3" borderId="3" xfId="0" applyNumberFormat="1" applyFont="1" applyFill="1" applyBorder="1" applyAlignment="1">
      <alignment horizontal="center" vertical="center" wrapText="1"/>
    </xf>
    <xf numFmtId="6" fontId="2" fillId="3" borderId="3" xfId="0" applyNumberFormat="1" applyFont="1" applyFill="1" applyBorder="1" applyAlignment="1">
      <alignment horizontal="right" vertical="center" wrapText="1"/>
    </xf>
    <xf numFmtId="6" fontId="2" fillId="3" borderId="4" xfId="0" applyNumberFormat="1" applyFont="1" applyFill="1" applyBorder="1" applyAlignment="1">
      <alignment horizontal="right" vertical="center" wrapText="1"/>
    </xf>
    <xf numFmtId="6" fontId="2" fillId="3" borderId="0" xfId="0" applyNumberFormat="1" applyFont="1" applyFill="1" applyBorder="1" applyAlignment="1">
      <alignment horizontal="right" vertical="center" wrapText="1"/>
    </xf>
    <xf numFmtId="6" fontId="2" fillId="12" borderId="3" xfId="0" applyNumberFormat="1" applyFont="1" applyFill="1" applyBorder="1" applyAlignment="1">
      <alignment horizontal="right" vertical="center" wrapText="1"/>
    </xf>
    <xf numFmtId="6" fontId="2" fillId="18" borderId="3" xfId="0" applyNumberFormat="1" applyFont="1" applyFill="1" applyBorder="1" applyAlignment="1">
      <alignment horizontal="right" vertical="center" wrapText="1"/>
    </xf>
    <xf numFmtId="6" fontId="2" fillId="18" borderId="3" xfId="0" applyNumberFormat="1" applyFont="1" applyFill="1" applyBorder="1" applyAlignment="1">
      <alignment horizontal="center" vertical="center" wrapText="1"/>
    </xf>
    <xf numFmtId="6" fontId="2" fillId="18" borderId="4" xfId="0" applyNumberFormat="1" applyFont="1" applyFill="1" applyBorder="1" applyAlignment="1">
      <alignment horizontal="right" vertical="center" wrapText="1"/>
    </xf>
    <xf numFmtId="6" fontId="2" fillId="18" borderId="0" xfId="0" applyNumberFormat="1" applyFont="1" applyFill="1" applyBorder="1" applyAlignment="1">
      <alignment horizontal="right" vertical="center" wrapText="1"/>
    </xf>
    <xf numFmtId="6" fontId="1" fillId="0" borderId="5" xfId="0" applyNumberFormat="1" applyFont="1" applyBorder="1" applyAlignment="1">
      <alignment horizontal="right" vertical="center" wrapText="1"/>
    </xf>
    <xf numFmtId="6" fontId="2" fillId="20" borderId="5" xfId="0" applyNumberFormat="1" applyFont="1" applyFill="1" applyBorder="1" applyAlignment="1">
      <alignment horizontal="right" vertical="center" wrapText="1"/>
    </xf>
    <xf numFmtId="6" fontId="22" fillId="0" borderId="5" xfId="0" applyNumberFormat="1" applyFont="1" applyBorder="1" applyAlignment="1">
      <alignment vertical="center"/>
    </xf>
    <xf numFmtId="6" fontId="1" fillId="12" borderId="3" xfId="0" applyNumberFormat="1" applyFont="1" applyFill="1" applyBorder="1" applyAlignment="1">
      <alignment vertical="center" wrapText="1"/>
    </xf>
    <xf numFmtId="6" fontId="1" fillId="12" borderId="4" xfId="0" applyNumberFormat="1" applyFont="1" applyFill="1" applyBorder="1" applyAlignment="1">
      <alignment vertical="center" wrapText="1"/>
    </xf>
    <xf numFmtId="6" fontId="1" fillId="12" borderId="0" xfId="0" applyNumberFormat="1" applyFont="1" applyFill="1" applyBorder="1" applyAlignment="1">
      <alignment vertical="center" wrapText="1"/>
    </xf>
    <xf numFmtId="6" fontId="1" fillId="22" borderId="5" xfId="0" applyNumberFormat="1" applyFont="1" applyFill="1" applyBorder="1" applyAlignment="1">
      <alignment horizontal="right" vertical="center" wrapText="1"/>
    </xf>
    <xf numFmtId="6" fontId="1" fillId="0" borderId="1" xfId="0" applyNumberFormat="1" applyFont="1" applyBorder="1" applyAlignment="1">
      <alignment horizontal="right" vertical="center" wrapText="1"/>
    </xf>
    <xf numFmtId="6" fontId="2" fillId="5" borderId="5" xfId="0" applyNumberFormat="1" applyFont="1" applyFill="1" applyBorder="1" applyAlignment="1">
      <alignment wrapText="1"/>
    </xf>
    <xf numFmtId="6" fontId="24" fillId="6" borderId="5" xfId="0" applyNumberFormat="1" applyFont="1" applyFill="1" applyBorder="1" applyAlignment="1">
      <alignment horizontal="right" vertical="center" wrapText="1"/>
    </xf>
    <xf numFmtId="6" fontId="5" fillId="6" borderId="5" xfId="0" applyNumberFormat="1" applyFont="1" applyFill="1" applyBorder="1" applyAlignment="1">
      <alignment horizontal="center" vertical="center" wrapText="1"/>
    </xf>
    <xf numFmtId="6" fontId="5" fillId="6" borderId="5" xfId="0" applyNumberFormat="1" applyFont="1" applyFill="1" applyBorder="1" applyAlignment="1">
      <alignment horizontal="right" vertical="center" wrapText="1"/>
    </xf>
    <xf numFmtId="6" fontId="2" fillId="21" borderId="5" xfId="0" applyNumberFormat="1" applyFont="1" applyFill="1" applyBorder="1" applyAlignment="1">
      <alignment wrapText="1"/>
    </xf>
    <xf numFmtId="6" fontId="23" fillId="21" borderId="5" xfId="0" applyNumberFormat="1" applyFont="1" applyFill="1" applyBorder="1" applyAlignment="1">
      <alignment vertical="center"/>
    </xf>
    <xf numFmtId="165" fontId="0" fillId="0" borderId="0" xfId="0" applyNumberFormat="1" applyAlignment="1">
      <alignment horizontal="center" vertical="center"/>
    </xf>
    <xf numFmtId="6" fontId="1" fillId="15" borderId="0" xfId="0" applyNumberFormat="1" applyFont="1" applyFill="1" applyAlignment="1">
      <alignment vertical="center" wrapText="1"/>
    </xf>
    <xf numFmtId="0" fontId="21" fillId="19" borderId="0" xfId="0" applyFont="1" applyFill="1"/>
    <xf numFmtId="0" fontId="21" fillId="19" borderId="10" xfId="0" applyFont="1" applyFill="1" applyBorder="1"/>
    <xf numFmtId="0" fontId="7" fillId="2" borderId="10"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5" fillId="7" borderId="15" xfId="0" applyFont="1" applyFill="1" applyBorder="1" applyAlignment="1">
      <alignment wrapText="1"/>
    </xf>
    <xf numFmtId="0" fontId="15" fillId="7" borderId="0" xfId="0" applyFont="1" applyFill="1" applyAlignment="1">
      <alignment wrapText="1"/>
    </xf>
    <xf numFmtId="0" fontId="15" fillId="7" borderId="16" xfId="0" applyFont="1" applyFill="1" applyBorder="1" applyAlignment="1">
      <alignment wrapText="1"/>
    </xf>
    <xf numFmtId="0" fontId="16" fillId="7" borderId="15" xfId="0" applyFont="1" applyFill="1" applyBorder="1" applyAlignment="1">
      <alignment wrapText="1"/>
    </xf>
    <xf numFmtId="0" fontId="16" fillId="7" borderId="0" xfId="0" applyFont="1" applyFill="1" applyAlignment="1">
      <alignment wrapText="1"/>
    </xf>
    <xf numFmtId="0" fontId="16" fillId="7" borderId="16" xfId="0" applyFont="1" applyFill="1" applyBorder="1" applyAlignment="1">
      <alignment wrapText="1"/>
    </xf>
    <xf numFmtId="0" fontId="15" fillId="7" borderId="7" xfId="0" applyFont="1" applyFill="1" applyBorder="1" applyAlignment="1">
      <alignment horizontal="left" vertical="top" wrapText="1"/>
    </xf>
    <xf numFmtId="0" fontId="15" fillId="7" borderId="10" xfId="0" applyFont="1" applyFill="1" applyBorder="1" applyAlignment="1">
      <alignment horizontal="left" vertical="top" wrapText="1"/>
    </xf>
    <xf numFmtId="0" fontId="15" fillId="7" borderId="8" xfId="0" applyFont="1" applyFill="1" applyBorder="1" applyAlignment="1">
      <alignment horizontal="left" vertical="top" wrapText="1"/>
    </xf>
    <xf numFmtId="0" fontId="14" fillId="3" borderId="9" xfId="0" applyFont="1" applyFill="1" applyBorder="1" applyAlignment="1">
      <alignment wrapText="1"/>
    </xf>
    <xf numFmtId="0" fontId="14" fillId="3" borderId="3" xfId="0" applyFont="1" applyFill="1" applyBorder="1" applyAlignment="1">
      <alignment wrapText="1"/>
    </xf>
    <xf numFmtId="0" fontId="14" fillId="3" borderId="4" xfId="0" applyFont="1" applyFill="1" applyBorder="1" applyAlignment="1">
      <alignment wrapText="1"/>
    </xf>
    <xf numFmtId="0" fontId="15" fillId="7" borderId="2" xfId="0" applyFont="1" applyFill="1" applyBorder="1" applyAlignment="1">
      <alignment horizontal="left" vertical="top" wrapText="1"/>
    </xf>
    <xf numFmtId="0" fontId="15" fillId="7" borderId="11" xfId="0" applyFont="1" applyFill="1" applyBorder="1" applyAlignment="1">
      <alignment horizontal="left" vertical="top" wrapText="1"/>
    </xf>
    <xf numFmtId="0" fontId="15" fillId="7" borderId="14" xfId="0" applyFont="1" applyFill="1" applyBorder="1" applyAlignment="1">
      <alignment horizontal="left" vertical="top" wrapText="1"/>
    </xf>
    <xf numFmtId="0" fontId="15" fillId="7" borderId="7" xfId="0" applyFont="1" applyFill="1" applyBorder="1" applyAlignment="1">
      <alignment wrapText="1"/>
    </xf>
    <xf numFmtId="0" fontId="15" fillId="7" borderId="10" xfId="0" applyFont="1" applyFill="1" applyBorder="1" applyAlignment="1">
      <alignment wrapText="1"/>
    </xf>
    <xf numFmtId="0" fontId="15" fillId="7" borderId="8" xfId="0" applyFont="1" applyFill="1" applyBorder="1" applyAlignment="1">
      <alignment wrapText="1"/>
    </xf>
    <xf numFmtId="0" fontId="15" fillId="7" borderId="15" xfId="0" applyFont="1" applyFill="1" applyBorder="1" applyAlignment="1">
      <alignment horizontal="left" vertical="top" wrapText="1"/>
    </xf>
    <xf numFmtId="0" fontId="15" fillId="7" borderId="0" xfId="0" applyFont="1" applyFill="1" applyAlignment="1">
      <alignment horizontal="left" vertical="top" wrapText="1"/>
    </xf>
    <xf numFmtId="0" fontId="15" fillId="7" borderId="16" xfId="0" applyFont="1" applyFill="1" applyBorder="1" applyAlignment="1">
      <alignment horizontal="left" vertical="top" wrapText="1"/>
    </xf>
    <xf numFmtId="0" fontId="13" fillId="11" borderId="2" xfId="0" applyFont="1" applyFill="1" applyBorder="1" applyAlignment="1">
      <alignment horizontal="center" vertical="center" wrapText="1"/>
    </xf>
    <xf numFmtId="0" fontId="13" fillId="11" borderId="11" xfId="0" applyFont="1" applyFill="1" applyBorder="1" applyAlignment="1">
      <alignment horizontal="center" vertical="center" wrapText="1"/>
    </xf>
    <xf numFmtId="0" fontId="13" fillId="11" borderId="7" xfId="0" applyFont="1" applyFill="1" applyBorder="1" applyAlignment="1">
      <alignment horizontal="center" vertical="center" wrapText="1"/>
    </xf>
    <xf numFmtId="0" fontId="13" fillId="11" borderId="10" xfId="0" applyFont="1" applyFill="1" applyBorder="1" applyAlignment="1">
      <alignment horizontal="center" vertical="center" wrapText="1"/>
    </xf>
    <xf numFmtId="0" fontId="16" fillId="7" borderId="15" xfId="0" applyFont="1" applyFill="1" applyBorder="1" applyAlignment="1">
      <alignment horizontal="left" vertical="top" wrapText="1"/>
    </xf>
    <xf numFmtId="0" fontId="16" fillId="7" borderId="0" xfId="0" applyFont="1" applyFill="1" applyAlignment="1">
      <alignment horizontal="left" vertical="top" wrapText="1"/>
    </xf>
    <xf numFmtId="0" fontId="16" fillId="7" borderId="16" xfId="0" applyFont="1" applyFill="1" applyBorder="1" applyAlignment="1">
      <alignment horizontal="left" vertical="top" wrapText="1"/>
    </xf>
    <xf numFmtId="0" fontId="22"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22C0B-7A0C-4470-BFA8-B21A46CE2DC1}">
  <dimension ref="A1:P98"/>
  <sheetViews>
    <sheetView tabSelected="1" workbookViewId="0">
      <selection sqref="A1:H1"/>
    </sheetView>
  </sheetViews>
  <sheetFormatPr baseColWidth="10" defaultColWidth="11.42578125" defaultRowHeight="15" x14ac:dyDescent="0.25"/>
  <cols>
    <col min="1" max="1" width="84.85546875" bestFit="1" customWidth="1"/>
    <col min="2" max="2" width="20.5703125" bestFit="1" customWidth="1"/>
    <col min="3" max="3" width="25.85546875" bestFit="1" customWidth="1"/>
    <col min="8" max="8" width="11.5703125" customWidth="1"/>
    <col min="9" max="9" width="11.5703125" bestFit="1" customWidth="1"/>
    <col min="10" max="10" width="12.28515625" bestFit="1" customWidth="1"/>
    <col min="11" max="11" width="26" bestFit="1" customWidth="1"/>
    <col min="12" max="12" width="14.5703125" customWidth="1"/>
    <col min="13" max="13" width="13.28515625" hidden="1" customWidth="1"/>
    <col min="14" max="14" width="27.28515625" bestFit="1" customWidth="1"/>
    <col min="15" max="15" width="22.85546875" bestFit="1" customWidth="1"/>
  </cols>
  <sheetData>
    <row r="1" spans="1:16" ht="18" customHeight="1" x14ac:dyDescent="0.25">
      <c r="A1" s="164" t="s">
        <v>0</v>
      </c>
      <c r="B1" s="164"/>
      <c r="C1" s="164"/>
      <c r="D1" s="164"/>
      <c r="E1" s="164"/>
      <c r="F1" s="164"/>
      <c r="G1" s="164"/>
      <c r="H1" s="164"/>
      <c r="I1" s="44"/>
      <c r="J1" s="45"/>
      <c r="K1" s="45"/>
      <c r="L1" s="45"/>
      <c r="M1" s="45"/>
    </row>
    <row r="2" spans="1:16" ht="51" x14ac:dyDescent="0.25">
      <c r="A2" s="1" t="s">
        <v>1</v>
      </c>
      <c r="B2" s="1" t="s">
        <v>2</v>
      </c>
      <c r="C2" s="1" t="s">
        <v>3</v>
      </c>
      <c r="D2" s="1" t="s">
        <v>4</v>
      </c>
      <c r="E2" s="1" t="s">
        <v>5</v>
      </c>
      <c r="F2" s="1" t="s">
        <v>5</v>
      </c>
      <c r="G2" s="1" t="s">
        <v>5</v>
      </c>
      <c r="H2" s="1" t="s">
        <v>7</v>
      </c>
      <c r="I2" s="1" t="s">
        <v>8</v>
      </c>
      <c r="J2" s="1" t="s">
        <v>9</v>
      </c>
      <c r="K2" s="2" t="s">
        <v>10</v>
      </c>
      <c r="L2" s="49" t="s">
        <v>11</v>
      </c>
      <c r="M2" s="49" t="s">
        <v>159</v>
      </c>
    </row>
    <row r="3" spans="1:16" x14ac:dyDescent="0.25">
      <c r="A3" s="114" t="s">
        <v>12</v>
      </c>
      <c r="B3" s="115"/>
      <c r="C3" s="115"/>
      <c r="D3" s="115"/>
      <c r="E3" s="115"/>
      <c r="F3" s="115"/>
      <c r="G3" s="115"/>
      <c r="H3" s="115"/>
      <c r="I3" s="115"/>
      <c r="J3" s="115"/>
      <c r="K3" s="115"/>
      <c r="L3" s="116"/>
      <c r="M3" s="112"/>
    </row>
    <row r="4" spans="1:16" x14ac:dyDescent="0.25">
      <c r="A4" s="27" t="s">
        <v>13</v>
      </c>
      <c r="B4" s="3"/>
      <c r="C4" s="3"/>
      <c r="D4" s="4"/>
      <c r="E4" s="5"/>
      <c r="F4" s="5"/>
      <c r="G4" s="5"/>
      <c r="H4" s="4"/>
      <c r="I4" s="6"/>
      <c r="J4" s="4"/>
      <c r="K4" s="4"/>
      <c r="L4" s="7"/>
      <c r="M4" s="113"/>
    </row>
    <row r="5" spans="1:16" ht="25.5" customHeight="1" x14ac:dyDescent="0.25">
      <c r="A5" s="13" t="s">
        <v>14</v>
      </c>
      <c r="B5" s="11"/>
      <c r="C5" s="9" t="s">
        <v>15</v>
      </c>
      <c r="D5" s="107"/>
      <c r="E5" s="108"/>
      <c r="F5" s="108"/>
      <c r="G5" s="108"/>
      <c r="H5" s="117">
        <f>D5*E5*F5*G5</f>
        <v>0</v>
      </c>
      <c r="I5" s="117">
        <f>H5*0.05</f>
        <v>0</v>
      </c>
      <c r="J5" s="117">
        <f>H5*0.0975</f>
        <v>0</v>
      </c>
      <c r="K5" s="118"/>
      <c r="L5" s="119">
        <f>+H5</f>
        <v>0</v>
      </c>
      <c r="M5" s="120">
        <f>D5*E5*F5*G5</f>
        <v>0</v>
      </c>
      <c r="N5" s="111"/>
      <c r="P5" s="95"/>
    </row>
    <row r="6" spans="1:16" x14ac:dyDescent="0.25">
      <c r="A6" s="73" t="s">
        <v>27</v>
      </c>
      <c r="B6" s="74"/>
      <c r="C6" s="74"/>
      <c r="D6" s="74"/>
      <c r="E6" s="74"/>
      <c r="F6" s="74"/>
      <c r="G6" s="74"/>
      <c r="H6" s="121"/>
      <c r="I6" s="122"/>
      <c r="J6" s="122"/>
      <c r="K6" s="122"/>
      <c r="L6" s="123"/>
      <c r="M6" s="124"/>
      <c r="N6" s="111"/>
    </row>
    <row r="7" spans="1:16" ht="25.5" customHeight="1" x14ac:dyDescent="0.25">
      <c r="A7" s="13" t="s">
        <v>16</v>
      </c>
      <c r="B7" s="11"/>
      <c r="C7" s="9" t="s">
        <v>17</v>
      </c>
      <c r="D7" s="107"/>
      <c r="E7" s="108"/>
      <c r="F7" s="108"/>
      <c r="G7" s="108"/>
      <c r="H7" s="117">
        <f>D7*E7*F7*G7</f>
        <v>0</v>
      </c>
      <c r="I7" s="117">
        <f>H7*0.05</f>
        <v>0</v>
      </c>
      <c r="J7" s="117">
        <f>H7*0.0975</f>
        <v>0</v>
      </c>
      <c r="K7" s="118"/>
      <c r="L7" s="119">
        <f>+H7</f>
        <v>0</v>
      </c>
      <c r="M7" s="120">
        <f>D7*E7*F7*G7</f>
        <v>0</v>
      </c>
      <c r="N7" s="111"/>
      <c r="O7" s="95"/>
    </row>
    <row r="8" spans="1:16" ht="25.5" customHeight="1" x14ac:dyDescent="0.25">
      <c r="A8" s="13" t="s">
        <v>129</v>
      </c>
      <c r="B8" s="11"/>
      <c r="C8" s="9" t="s">
        <v>23</v>
      </c>
      <c r="D8" s="107"/>
      <c r="E8" s="108"/>
      <c r="F8" s="108"/>
      <c r="G8" s="108"/>
      <c r="H8" s="117">
        <f>D8*E8*F8*G8</f>
        <v>0</v>
      </c>
      <c r="I8" s="125"/>
      <c r="J8" s="125"/>
      <c r="K8" s="118"/>
      <c r="L8" s="119">
        <f>+H8</f>
        <v>0</v>
      </c>
      <c r="M8" s="120">
        <f>D8*E8*F8*G8</f>
        <v>0</v>
      </c>
      <c r="N8" s="111"/>
    </row>
    <row r="9" spans="1:16" ht="25.5" customHeight="1" x14ac:dyDescent="0.25">
      <c r="A9" s="13" t="s">
        <v>18</v>
      </c>
      <c r="B9" s="8"/>
      <c r="C9" s="9" t="s">
        <v>19</v>
      </c>
      <c r="D9" s="107"/>
      <c r="E9" s="108"/>
      <c r="F9" s="108"/>
      <c r="G9" s="108"/>
      <c r="H9" s="117">
        <f>D9*E9*F9*G9</f>
        <v>0</v>
      </c>
      <c r="I9" s="126"/>
      <c r="J9" s="126"/>
      <c r="K9" s="118"/>
      <c r="L9" s="119">
        <f>+H9</f>
        <v>0</v>
      </c>
      <c r="M9" s="127">
        <f>D9*E9*F9*G9</f>
        <v>0</v>
      </c>
      <c r="N9" s="111"/>
    </row>
    <row r="10" spans="1:16" x14ac:dyDescent="0.25">
      <c r="A10" s="52" t="s">
        <v>31</v>
      </c>
      <c r="B10" s="53"/>
      <c r="C10" s="53"/>
      <c r="D10" s="53"/>
      <c r="E10" s="53"/>
      <c r="F10" s="53"/>
      <c r="G10" s="53"/>
      <c r="H10" s="128"/>
      <c r="I10" s="129"/>
      <c r="J10" s="130"/>
      <c r="K10" s="129"/>
      <c r="L10" s="131"/>
      <c r="M10" s="132"/>
      <c r="N10" s="111"/>
    </row>
    <row r="11" spans="1:16" ht="25.5" customHeight="1" x14ac:dyDescent="0.25">
      <c r="A11" s="13" t="s">
        <v>126</v>
      </c>
      <c r="B11" s="14"/>
      <c r="C11" s="9" t="s">
        <v>24</v>
      </c>
      <c r="D11" s="107">
        <v>0.63500000000000001</v>
      </c>
      <c r="E11" s="108"/>
      <c r="F11" s="108"/>
      <c r="G11" s="108"/>
      <c r="H11" s="117">
        <f>D11*E11*F11*G11</f>
        <v>0</v>
      </c>
      <c r="I11" s="126"/>
      <c r="J11" s="126"/>
      <c r="K11" s="133" t="s">
        <v>33</v>
      </c>
      <c r="L11" s="119">
        <f>+H11</f>
        <v>0</v>
      </c>
      <c r="M11" s="120">
        <f>D11*E11*F11*G11</f>
        <v>0</v>
      </c>
      <c r="N11" s="111"/>
    </row>
    <row r="12" spans="1:16" ht="25.5" customHeight="1" x14ac:dyDescent="0.25">
      <c r="A12" s="13" t="s">
        <v>131</v>
      </c>
      <c r="B12" s="14"/>
      <c r="C12" s="9" t="s">
        <v>24</v>
      </c>
      <c r="D12" s="107">
        <v>0.63500000000000001</v>
      </c>
      <c r="E12" s="108"/>
      <c r="F12" s="108"/>
      <c r="G12" s="108"/>
      <c r="H12" s="117">
        <f>D12*E12*F12*G12</f>
        <v>0</v>
      </c>
      <c r="I12" s="126"/>
      <c r="J12" s="126"/>
      <c r="K12" s="133" t="s">
        <v>33</v>
      </c>
      <c r="L12" s="119">
        <f>+H12</f>
        <v>0</v>
      </c>
      <c r="M12" s="120">
        <f>D12*E12*F12*G12</f>
        <v>0</v>
      </c>
      <c r="N12" s="111"/>
    </row>
    <row r="13" spans="1:16" ht="25.5" x14ac:dyDescent="0.25">
      <c r="A13" s="13" t="s">
        <v>34</v>
      </c>
      <c r="B13" s="14"/>
      <c r="C13" s="9" t="s">
        <v>24</v>
      </c>
      <c r="D13" s="107">
        <v>0.63500000000000001</v>
      </c>
      <c r="E13" s="108"/>
      <c r="F13" s="108"/>
      <c r="G13" s="108"/>
      <c r="H13" s="117">
        <f>D13*E13*F13*G13</f>
        <v>0</v>
      </c>
      <c r="I13" s="126"/>
      <c r="J13" s="126"/>
      <c r="K13" s="133"/>
      <c r="L13" s="119">
        <f>+H13</f>
        <v>0</v>
      </c>
      <c r="M13" s="120">
        <f>D13*E13*F13*G13</f>
        <v>0</v>
      </c>
      <c r="N13" s="111"/>
    </row>
    <row r="14" spans="1:16" x14ac:dyDescent="0.25">
      <c r="A14" s="52" t="s">
        <v>36</v>
      </c>
      <c r="B14" s="53"/>
      <c r="C14" s="53"/>
      <c r="D14" s="53"/>
      <c r="E14" s="53"/>
      <c r="F14" s="53"/>
      <c r="G14" s="53"/>
      <c r="H14" s="128"/>
      <c r="I14" s="129"/>
      <c r="J14" s="129"/>
      <c r="K14" s="129"/>
      <c r="L14" s="131"/>
      <c r="M14" s="132"/>
      <c r="N14" s="111"/>
    </row>
    <row r="15" spans="1:16" ht="25.5" x14ac:dyDescent="0.25">
      <c r="A15" s="9" t="s">
        <v>127</v>
      </c>
      <c r="B15" s="14"/>
      <c r="C15" s="9" t="s">
        <v>24</v>
      </c>
      <c r="D15" s="107"/>
      <c r="E15" s="108"/>
      <c r="F15" s="108"/>
      <c r="G15" s="108"/>
      <c r="H15" s="117">
        <f>D15*E15*F15*G15</f>
        <v>0</v>
      </c>
      <c r="I15" s="117">
        <f>H15*0.05</f>
        <v>0</v>
      </c>
      <c r="J15" s="117">
        <f>H15*0.0975</f>
        <v>0</v>
      </c>
      <c r="K15" s="118"/>
      <c r="L15" s="119">
        <f>+H15</f>
        <v>0</v>
      </c>
      <c r="M15" s="120">
        <f>D15*E15*F15*G15</f>
        <v>0</v>
      </c>
      <c r="N15" s="111"/>
    </row>
    <row r="16" spans="1:16" ht="25.5" x14ac:dyDescent="0.25">
      <c r="A16" s="9" t="s">
        <v>132</v>
      </c>
      <c r="B16" s="14"/>
      <c r="C16" s="9" t="s">
        <v>24</v>
      </c>
      <c r="D16" s="107"/>
      <c r="E16" s="108"/>
      <c r="F16" s="108"/>
      <c r="G16" s="108"/>
      <c r="H16" s="117">
        <f>D16*E16*F16*G16</f>
        <v>0</v>
      </c>
      <c r="I16" s="117">
        <f>H16*0.05</f>
        <v>0</v>
      </c>
      <c r="J16" s="117">
        <f>H16*0.0975</f>
        <v>0</v>
      </c>
      <c r="K16" s="118"/>
      <c r="L16" s="119">
        <f>+H16</f>
        <v>0</v>
      </c>
      <c r="M16" s="120">
        <f>D16*E16*F16*G16</f>
        <v>0</v>
      </c>
      <c r="N16" s="111"/>
    </row>
    <row r="17" spans="1:14" ht="25.5" x14ac:dyDescent="0.25">
      <c r="A17" s="9" t="s">
        <v>38</v>
      </c>
      <c r="B17" s="14"/>
      <c r="C17" s="9" t="s">
        <v>24</v>
      </c>
      <c r="D17" s="107"/>
      <c r="E17" s="108"/>
      <c r="F17" s="108"/>
      <c r="G17" s="108"/>
      <c r="H17" s="117">
        <f>D17*E17*F17*G17</f>
        <v>0</v>
      </c>
      <c r="I17" s="117">
        <f>H17*0.05</f>
        <v>0</v>
      </c>
      <c r="J17" s="117">
        <f>H17*0.0975</f>
        <v>0</v>
      </c>
      <c r="K17" s="118"/>
      <c r="L17" s="119">
        <f>+H17</f>
        <v>0</v>
      </c>
      <c r="M17" s="120">
        <f>D17*E17*F17*G17</f>
        <v>0</v>
      </c>
      <c r="N17" s="111"/>
    </row>
    <row r="18" spans="1:14" x14ac:dyDescent="0.25">
      <c r="A18" s="52" t="s">
        <v>39</v>
      </c>
      <c r="B18" s="53"/>
      <c r="C18" s="53"/>
      <c r="D18" s="53"/>
      <c r="E18" s="56"/>
      <c r="F18" s="56"/>
      <c r="G18" s="56"/>
      <c r="H18" s="128"/>
      <c r="I18" s="129"/>
      <c r="J18" s="130"/>
      <c r="K18" s="129"/>
      <c r="L18" s="131"/>
      <c r="M18" s="134"/>
      <c r="N18" s="111"/>
    </row>
    <row r="19" spans="1:14" ht="25.5" customHeight="1" x14ac:dyDescent="0.25">
      <c r="A19" s="9" t="s">
        <v>128</v>
      </c>
      <c r="B19" s="14"/>
      <c r="C19" s="9" t="s">
        <v>24</v>
      </c>
      <c r="D19" s="107"/>
      <c r="E19" s="108"/>
      <c r="F19" s="108"/>
      <c r="G19" s="108"/>
      <c r="H19" s="117">
        <f>D19*E19*F19*G19</f>
        <v>0</v>
      </c>
      <c r="I19" s="135"/>
      <c r="J19" s="135"/>
      <c r="K19" s="118"/>
      <c r="L19" s="119">
        <f>+H19</f>
        <v>0</v>
      </c>
      <c r="M19" s="120">
        <f>D19*E19*F19*G19</f>
        <v>0</v>
      </c>
      <c r="N19" s="111"/>
    </row>
    <row r="20" spans="1:14" ht="25.5" customHeight="1" x14ac:dyDescent="0.25">
      <c r="A20" s="9" t="s">
        <v>133</v>
      </c>
      <c r="B20" s="14"/>
      <c r="C20" s="9" t="s">
        <v>24</v>
      </c>
      <c r="D20" s="107"/>
      <c r="E20" s="108"/>
      <c r="F20" s="108"/>
      <c r="G20" s="108"/>
      <c r="H20" s="117">
        <f>D20*E20*F20*G20</f>
        <v>0</v>
      </c>
      <c r="I20" s="135"/>
      <c r="J20" s="135"/>
      <c r="K20" s="118"/>
      <c r="L20" s="119">
        <f>+H20</f>
        <v>0</v>
      </c>
      <c r="M20" s="120">
        <f>D20*E20*F20*G20</f>
        <v>0</v>
      </c>
      <c r="N20" s="111"/>
    </row>
    <row r="21" spans="1:14" ht="25.5" customHeight="1" x14ac:dyDescent="0.25">
      <c r="A21" s="9" t="s">
        <v>41</v>
      </c>
      <c r="B21" s="14"/>
      <c r="C21" s="9" t="s">
        <v>24</v>
      </c>
      <c r="D21" s="107"/>
      <c r="E21" s="108"/>
      <c r="F21" s="108"/>
      <c r="G21" s="108"/>
      <c r="H21" s="117">
        <f>D21*E21*F21*G21</f>
        <v>0</v>
      </c>
      <c r="I21" s="135"/>
      <c r="J21" s="135"/>
      <c r="K21" s="118"/>
      <c r="L21" s="119">
        <f>+H21</f>
        <v>0</v>
      </c>
      <c r="M21" s="120">
        <f>D21*E21*F21*G21</f>
        <v>0</v>
      </c>
      <c r="N21" s="111"/>
    </row>
    <row r="22" spans="1:14" x14ac:dyDescent="0.25">
      <c r="A22" s="27" t="s">
        <v>20</v>
      </c>
      <c r="B22" s="3"/>
      <c r="C22" s="3"/>
      <c r="D22" s="4"/>
      <c r="E22" s="5"/>
      <c r="F22" s="5"/>
      <c r="G22" s="5"/>
      <c r="H22" s="136"/>
      <c r="I22" s="137"/>
      <c r="J22" s="138"/>
      <c r="K22" s="138"/>
      <c r="L22" s="139"/>
      <c r="M22" s="140"/>
      <c r="N22" s="111"/>
    </row>
    <row r="23" spans="1:14" x14ac:dyDescent="0.25">
      <c r="A23" s="73" t="s">
        <v>27</v>
      </c>
      <c r="B23" s="74"/>
      <c r="C23" s="74"/>
      <c r="D23" s="74"/>
      <c r="E23" s="74"/>
      <c r="F23" s="74"/>
      <c r="G23" s="74"/>
      <c r="H23" s="121"/>
      <c r="I23" s="122"/>
      <c r="J23" s="122"/>
      <c r="K23" s="122"/>
      <c r="L23" s="123"/>
      <c r="M23" s="124"/>
      <c r="N23" s="111"/>
    </row>
    <row r="24" spans="1:14" ht="25.5" customHeight="1" x14ac:dyDescent="0.25">
      <c r="A24" s="13" t="s">
        <v>21</v>
      </c>
      <c r="B24" s="11"/>
      <c r="C24" s="9" t="s">
        <v>17</v>
      </c>
      <c r="D24" s="107"/>
      <c r="E24" s="108"/>
      <c r="F24" s="108"/>
      <c r="G24" s="108"/>
      <c r="H24" s="117">
        <f>D24*E24*F24*G24</f>
        <v>0</v>
      </c>
      <c r="I24" s="117">
        <f>H24*0.05</f>
        <v>0</v>
      </c>
      <c r="J24" s="117">
        <f>H24*0.0975</f>
        <v>0</v>
      </c>
      <c r="K24" s="118"/>
      <c r="L24" s="119">
        <f>+H24</f>
        <v>0</v>
      </c>
      <c r="M24" s="120">
        <f>D24*E24*F24*G24</f>
        <v>0</v>
      </c>
      <c r="N24" s="111"/>
    </row>
    <row r="25" spans="1:14" ht="25.5" x14ac:dyDescent="0.25">
      <c r="A25" s="13" t="s">
        <v>22</v>
      </c>
      <c r="B25" s="11"/>
      <c r="C25" s="9" t="s">
        <v>17</v>
      </c>
      <c r="D25" s="107"/>
      <c r="E25" s="108"/>
      <c r="F25" s="108"/>
      <c r="G25" s="108"/>
      <c r="H25" s="117">
        <f>D25*E25*F25*G25</f>
        <v>0</v>
      </c>
      <c r="I25" s="117">
        <f>H25*0.05</f>
        <v>0</v>
      </c>
      <c r="J25" s="117">
        <f>H25*0.0975</f>
        <v>0</v>
      </c>
      <c r="K25" s="118"/>
      <c r="L25" s="119">
        <f>+H25</f>
        <v>0</v>
      </c>
      <c r="M25" s="120">
        <f>D25*E25*F25*G25</f>
        <v>0</v>
      </c>
      <c r="N25" s="111"/>
    </row>
    <row r="26" spans="1:14" ht="25.5" customHeight="1" x14ac:dyDescent="0.25">
      <c r="A26" s="13" t="s">
        <v>129</v>
      </c>
      <c r="B26" s="11"/>
      <c r="C26" s="9" t="s">
        <v>23</v>
      </c>
      <c r="D26" s="107"/>
      <c r="E26" s="108"/>
      <c r="F26" s="108"/>
      <c r="G26" s="108"/>
      <c r="H26" s="117">
        <f>D26*E26*F26*G26</f>
        <v>0</v>
      </c>
      <c r="I26" s="125"/>
      <c r="J26" s="125"/>
      <c r="K26" s="118"/>
      <c r="L26" s="119">
        <f>+H26</f>
        <v>0</v>
      </c>
      <c r="M26" s="120">
        <f>D26*E26*F26*G26</f>
        <v>0</v>
      </c>
      <c r="N26" s="111"/>
    </row>
    <row r="27" spans="1:14" x14ac:dyDescent="0.25">
      <c r="A27" s="52" t="s">
        <v>31</v>
      </c>
      <c r="B27" s="53"/>
      <c r="C27" s="53"/>
      <c r="D27" s="53"/>
      <c r="E27" s="56"/>
      <c r="F27" s="56"/>
      <c r="G27" s="56"/>
      <c r="H27" s="128"/>
      <c r="I27" s="129"/>
      <c r="J27" s="130"/>
      <c r="K27" s="129"/>
      <c r="L27" s="131"/>
      <c r="M27" s="132"/>
      <c r="N27" s="111"/>
    </row>
    <row r="28" spans="1:14" ht="25.5" customHeight="1" x14ac:dyDescent="0.25">
      <c r="A28" s="13" t="s">
        <v>126</v>
      </c>
      <c r="B28" s="14"/>
      <c r="C28" s="9" t="s">
        <v>24</v>
      </c>
      <c r="D28" s="107">
        <v>0.63500000000000001</v>
      </c>
      <c r="E28" s="108"/>
      <c r="F28" s="108"/>
      <c r="G28" s="108"/>
      <c r="H28" s="117">
        <f>D28*E28*F28*G28</f>
        <v>0</v>
      </c>
      <c r="I28" s="126"/>
      <c r="J28" s="126"/>
      <c r="K28" s="133" t="s">
        <v>33</v>
      </c>
      <c r="L28" s="119">
        <f>+H28</f>
        <v>0</v>
      </c>
      <c r="M28" s="120">
        <f>D28*E28*F28*G28</f>
        <v>0</v>
      </c>
      <c r="N28" s="111"/>
    </row>
    <row r="29" spans="1:14" ht="25.5" customHeight="1" x14ac:dyDescent="0.25">
      <c r="A29" s="13" t="s">
        <v>131</v>
      </c>
      <c r="B29" s="14"/>
      <c r="C29" s="9" t="s">
        <v>24</v>
      </c>
      <c r="D29" s="107">
        <v>0.63500000000000001</v>
      </c>
      <c r="E29" s="108"/>
      <c r="F29" s="108"/>
      <c r="G29" s="108"/>
      <c r="H29" s="117">
        <f>D29*E29*F29*G29</f>
        <v>0</v>
      </c>
      <c r="I29" s="126"/>
      <c r="J29" s="126"/>
      <c r="K29" s="133" t="s">
        <v>33</v>
      </c>
      <c r="L29" s="119">
        <f>+H29</f>
        <v>0</v>
      </c>
      <c r="M29" s="120">
        <f>D29*E29*F29*G29</f>
        <v>0</v>
      </c>
      <c r="N29" s="111"/>
    </row>
    <row r="30" spans="1:14" x14ac:dyDescent="0.25">
      <c r="A30" s="52" t="s">
        <v>36</v>
      </c>
      <c r="B30" s="53"/>
      <c r="C30" s="53"/>
      <c r="D30" s="53"/>
      <c r="E30" s="56"/>
      <c r="F30" s="56"/>
      <c r="G30" s="56"/>
      <c r="H30" s="128"/>
      <c r="I30" s="129"/>
      <c r="J30" s="129"/>
      <c r="K30" s="129"/>
      <c r="L30" s="131"/>
      <c r="M30" s="132"/>
      <c r="N30" s="111"/>
    </row>
    <row r="31" spans="1:14" ht="25.5" x14ac:dyDescent="0.25">
      <c r="A31" s="9" t="s">
        <v>127</v>
      </c>
      <c r="B31" s="14"/>
      <c r="C31" s="9" t="s">
        <v>24</v>
      </c>
      <c r="D31" s="107"/>
      <c r="E31" s="108"/>
      <c r="F31" s="108"/>
      <c r="G31" s="108"/>
      <c r="H31" s="117">
        <f>D31*E31*F31*G31</f>
        <v>0</v>
      </c>
      <c r="I31" s="117">
        <f>H31*0.05</f>
        <v>0</v>
      </c>
      <c r="J31" s="117">
        <f>H31*0.0975</f>
        <v>0</v>
      </c>
      <c r="K31" s="118"/>
      <c r="L31" s="119">
        <f>+H31</f>
        <v>0</v>
      </c>
      <c r="M31" s="120">
        <f>D31*E31*F31*G31</f>
        <v>0</v>
      </c>
      <c r="N31" s="111"/>
    </row>
    <row r="32" spans="1:14" ht="25.5" x14ac:dyDescent="0.25">
      <c r="A32" s="9" t="s">
        <v>132</v>
      </c>
      <c r="B32" s="14"/>
      <c r="C32" s="9" t="s">
        <v>24</v>
      </c>
      <c r="D32" s="107"/>
      <c r="E32" s="108"/>
      <c r="F32" s="108"/>
      <c r="G32" s="108"/>
      <c r="H32" s="117">
        <f>D32*E32*F32*G32</f>
        <v>0</v>
      </c>
      <c r="I32" s="117">
        <f>H32*0.05</f>
        <v>0</v>
      </c>
      <c r="J32" s="117">
        <f>H32*0.0975</f>
        <v>0</v>
      </c>
      <c r="K32" s="118"/>
      <c r="L32" s="119">
        <f>+H32</f>
        <v>0</v>
      </c>
      <c r="M32" s="120">
        <f>D32*E32*F32*G32</f>
        <v>0</v>
      </c>
      <c r="N32" s="111"/>
    </row>
    <row r="33" spans="1:14" x14ac:dyDescent="0.25">
      <c r="A33" s="52" t="s">
        <v>39</v>
      </c>
      <c r="B33" s="53"/>
      <c r="C33" s="53"/>
      <c r="D33" s="53"/>
      <c r="E33" s="53"/>
      <c r="F33" s="53"/>
      <c r="G33" s="53"/>
      <c r="H33" s="128"/>
      <c r="I33" s="129"/>
      <c r="J33" s="130"/>
      <c r="K33" s="129"/>
      <c r="L33" s="131"/>
      <c r="M33" s="132"/>
      <c r="N33" s="111"/>
    </row>
    <row r="34" spans="1:14" ht="25.5" customHeight="1" x14ac:dyDescent="0.25">
      <c r="A34" s="9" t="s">
        <v>128</v>
      </c>
      <c r="B34" s="14"/>
      <c r="C34" s="9" t="s">
        <v>24</v>
      </c>
      <c r="D34" s="107"/>
      <c r="E34" s="108"/>
      <c r="F34" s="108"/>
      <c r="G34" s="108"/>
      <c r="H34" s="117">
        <f>D34*E34*F34*G34</f>
        <v>0</v>
      </c>
      <c r="I34" s="135"/>
      <c r="J34" s="135"/>
      <c r="K34" s="118"/>
      <c r="L34" s="119">
        <f>+H34</f>
        <v>0</v>
      </c>
      <c r="M34" s="120">
        <f>D34*E34*F34*G34</f>
        <v>0</v>
      </c>
      <c r="N34" s="111"/>
    </row>
    <row r="35" spans="1:14" ht="25.5" customHeight="1" x14ac:dyDescent="0.25">
      <c r="A35" s="9" t="s">
        <v>133</v>
      </c>
      <c r="B35" s="14"/>
      <c r="C35" s="9" t="s">
        <v>24</v>
      </c>
      <c r="D35" s="107"/>
      <c r="E35" s="108"/>
      <c r="F35" s="108"/>
      <c r="G35" s="108"/>
      <c r="H35" s="117">
        <f>D35*E35*F35*G35</f>
        <v>0</v>
      </c>
      <c r="I35" s="135"/>
      <c r="J35" s="135"/>
      <c r="K35" s="118"/>
      <c r="L35" s="119">
        <f>+H35</f>
        <v>0</v>
      </c>
      <c r="M35" s="120">
        <f>D35*E35*F35*G35</f>
        <v>0</v>
      </c>
      <c r="N35" s="111"/>
    </row>
    <row r="36" spans="1:14" x14ac:dyDescent="0.25">
      <c r="A36" s="28" t="s">
        <v>25</v>
      </c>
      <c r="B36" s="3"/>
      <c r="C36" s="3"/>
      <c r="D36" s="3"/>
      <c r="E36" s="4"/>
      <c r="F36" s="4"/>
      <c r="G36" s="4"/>
      <c r="H36" s="136"/>
      <c r="I36" s="137"/>
      <c r="J36" s="137"/>
      <c r="K36" s="138"/>
      <c r="L36" s="139"/>
      <c r="M36" s="140"/>
      <c r="N36" s="111"/>
    </row>
    <row r="37" spans="1:14" x14ac:dyDescent="0.25">
      <c r="A37" s="73" t="s">
        <v>27</v>
      </c>
      <c r="B37" s="74"/>
      <c r="C37" s="74"/>
      <c r="D37" s="74"/>
      <c r="E37" s="109"/>
      <c r="F37" s="109"/>
      <c r="G37" s="109"/>
      <c r="H37" s="121"/>
      <c r="I37" s="122"/>
      <c r="J37" s="122"/>
      <c r="K37" s="122"/>
      <c r="L37" s="123"/>
      <c r="M37" s="124"/>
      <c r="N37" s="111"/>
    </row>
    <row r="38" spans="1:14" ht="25.5" x14ac:dyDescent="0.25">
      <c r="A38" s="13" t="s">
        <v>26</v>
      </c>
      <c r="B38" s="11"/>
      <c r="C38" s="9" t="s">
        <v>17</v>
      </c>
      <c r="D38" s="107"/>
      <c r="E38" s="108"/>
      <c r="F38" s="108"/>
      <c r="G38" s="108"/>
      <c r="H38" s="117">
        <f>D38*E38*F38*G38</f>
        <v>0</v>
      </c>
      <c r="I38" s="117">
        <f>H38*0.05</f>
        <v>0</v>
      </c>
      <c r="J38" s="117">
        <f>H38*0.0975</f>
        <v>0</v>
      </c>
      <c r="K38" s="118"/>
      <c r="L38" s="119">
        <f>+H38</f>
        <v>0</v>
      </c>
      <c r="M38" s="127">
        <f>D38*E38*F38*G38</f>
        <v>0</v>
      </c>
      <c r="N38" s="111"/>
    </row>
    <row r="39" spans="1:14" ht="25.5" customHeight="1" x14ac:dyDescent="0.25">
      <c r="A39" s="13" t="s">
        <v>129</v>
      </c>
      <c r="B39" s="11"/>
      <c r="C39" s="9" t="s">
        <v>23</v>
      </c>
      <c r="D39" s="107"/>
      <c r="E39" s="108"/>
      <c r="F39" s="108"/>
      <c r="G39" s="108"/>
      <c r="H39" s="117">
        <f>D39*E39*F39*G39</f>
        <v>0</v>
      </c>
      <c r="I39" s="125"/>
      <c r="J39" s="125"/>
      <c r="K39" s="118"/>
      <c r="L39" s="119">
        <f>+H39</f>
        <v>0</v>
      </c>
      <c r="M39" s="120">
        <f>D39*E39*F39*G39</f>
        <v>0</v>
      </c>
      <c r="N39" s="111"/>
    </row>
    <row r="40" spans="1:14" x14ac:dyDescent="0.25">
      <c r="A40" s="52" t="s">
        <v>31</v>
      </c>
      <c r="B40" s="53"/>
      <c r="C40" s="53"/>
      <c r="D40" s="53"/>
      <c r="E40" s="56"/>
      <c r="F40" s="56"/>
      <c r="G40" s="56"/>
      <c r="H40" s="128"/>
      <c r="I40" s="129"/>
      <c r="J40" s="130"/>
      <c r="K40" s="129"/>
      <c r="L40" s="131"/>
      <c r="M40" s="132"/>
      <c r="N40" s="111"/>
    </row>
    <row r="41" spans="1:14" ht="25.5" customHeight="1" x14ac:dyDescent="0.25">
      <c r="A41" s="13" t="s">
        <v>126</v>
      </c>
      <c r="B41" s="14"/>
      <c r="C41" s="9" t="s">
        <v>24</v>
      </c>
      <c r="D41" s="107">
        <v>0.63500000000000001</v>
      </c>
      <c r="E41" s="108"/>
      <c r="F41" s="108"/>
      <c r="G41" s="108"/>
      <c r="H41" s="117">
        <f>D41*E41*F41*G41</f>
        <v>0</v>
      </c>
      <c r="I41" s="126"/>
      <c r="J41" s="126"/>
      <c r="K41" s="133" t="s">
        <v>33</v>
      </c>
      <c r="L41" s="119">
        <f>+H41</f>
        <v>0</v>
      </c>
      <c r="M41" s="120">
        <f>D41*E41*F41*G41</f>
        <v>0</v>
      </c>
      <c r="N41" s="111"/>
    </row>
    <row r="42" spans="1:14" ht="25.5" customHeight="1" x14ac:dyDescent="0.25">
      <c r="A42" s="13" t="s">
        <v>131</v>
      </c>
      <c r="B42" s="14"/>
      <c r="C42" s="9" t="s">
        <v>24</v>
      </c>
      <c r="D42" s="107">
        <v>0.63500000000000001</v>
      </c>
      <c r="E42" s="108"/>
      <c r="F42" s="108"/>
      <c r="G42" s="108"/>
      <c r="H42" s="117">
        <f>D42*E42*F42*G42</f>
        <v>0</v>
      </c>
      <c r="I42" s="126"/>
      <c r="J42" s="126"/>
      <c r="K42" s="133" t="s">
        <v>33</v>
      </c>
      <c r="L42" s="119">
        <f>+H42</f>
        <v>0</v>
      </c>
      <c r="M42" s="120">
        <f>D42*E42*F42*G42</f>
        <v>0</v>
      </c>
      <c r="N42" s="111"/>
    </row>
    <row r="43" spans="1:14" x14ac:dyDescent="0.25">
      <c r="A43" s="52" t="s">
        <v>36</v>
      </c>
      <c r="B43" s="53"/>
      <c r="C43" s="53"/>
      <c r="D43" s="53"/>
      <c r="E43" s="53"/>
      <c r="F43" s="53"/>
      <c r="G43" s="53"/>
      <c r="H43" s="128"/>
      <c r="I43" s="129"/>
      <c r="J43" s="129"/>
      <c r="K43" s="129"/>
      <c r="L43" s="131"/>
      <c r="M43" s="132"/>
      <c r="N43" s="111"/>
    </row>
    <row r="44" spans="1:14" ht="25.5" x14ac:dyDescent="0.25">
      <c r="A44" s="9" t="s">
        <v>127</v>
      </c>
      <c r="B44" s="14"/>
      <c r="C44" s="9" t="s">
        <v>24</v>
      </c>
      <c r="D44" s="107"/>
      <c r="E44" s="108"/>
      <c r="F44" s="108"/>
      <c r="G44" s="108"/>
      <c r="H44" s="117">
        <f>D44*E44*F44*G44</f>
        <v>0</v>
      </c>
      <c r="I44" s="117">
        <f>H44*0.05</f>
        <v>0</v>
      </c>
      <c r="J44" s="117">
        <f>H44*0.0975</f>
        <v>0</v>
      </c>
      <c r="K44" s="118"/>
      <c r="L44" s="119">
        <f>+H44</f>
        <v>0</v>
      </c>
      <c r="M44" s="120">
        <f>D44*E44*F44*G44</f>
        <v>0</v>
      </c>
      <c r="N44" s="111"/>
    </row>
    <row r="45" spans="1:14" ht="25.5" x14ac:dyDescent="0.25">
      <c r="A45" s="9" t="s">
        <v>132</v>
      </c>
      <c r="B45" s="14"/>
      <c r="C45" s="9" t="s">
        <v>24</v>
      </c>
      <c r="D45" s="107"/>
      <c r="E45" s="108"/>
      <c r="F45" s="108"/>
      <c r="G45" s="108"/>
      <c r="H45" s="117">
        <f>D45*E45*F45*G45</f>
        <v>0</v>
      </c>
      <c r="I45" s="117">
        <f>H45*0.05</f>
        <v>0</v>
      </c>
      <c r="J45" s="117">
        <f>H45*0.0975</f>
        <v>0</v>
      </c>
      <c r="K45" s="118"/>
      <c r="L45" s="119">
        <f>+H45</f>
        <v>0</v>
      </c>
      <c r="M45" s="120">
        <f>D45*E45*F45*G45</f>
        <v>0</v>
      </c>
      <c r="N45" s="111"/>
    </row>
    <row r="46" spans="1:14" x14ac:dyDescent="0.25">
      <c r="A46" s="52" t="s">
        <v>39</v>
      </c>
      <c r="B46" s="53"/>
      <c r="C46" s="53"/>
      <c r="D46" s="53"/>
      <c r="E46" s="56"/>
      <c r="F46" s="56"/>
      <c r="G46" s="56"/>
      <c r="H46" s="128"/>
      <c r="I46" s="129"/>
      <c r="J46" s="130"/>
      <c r="K46" s="129"/>
      <c r="L46" s="131"/>
      <c r="M46" s="132"/>
      <c r="N46" s="111"/>
    </row>
    <row r="47" spans="1:14" ht="25.5" customHeight="1" x14ac:dyDescent="0.25">
      <c r="A47" s="9" t="s">
        <v>128</v>
      </c>
      <c r="B47" s="14"/>
      <c r="C47" s="9" t="s">
        <v>24</v>
      </c>
      <c r="D47" s="107"/>
      <c r="E47" s="108"/>
      <c r="F47" s="108"/>
      <c r="G47" s="108"/>
      <c r="H47" s="117">
        <f>D47*E47*F47*G47</f>
        <v>0</v>
      </c>
      <c r="I47" s="135"/>
      <c r="J47" s="135"/>
      <c r="K47" s="118"/>
      <c r="L47" s="119">
        <f>+H47</f>
        <v>0</v>
      </c>
      <c r="M47" s="120">
        <f>D47*E47*F47*G47</f>
        <v>0</v>
      </c>
      <c r="N47" s="111"/>
    </row>
    <row r="48" spans="1:14" ht="25.5" customHeight="1" x14ac:dyDescent="0.25">
      <c r="A48" s="9" t="s">
        <v>133</v>
      </c>
      <c r="B48" s="14"/>
      <c r="C48" s="9" t="s">
        <v>24</v>
      </c>
      <c r="D48" s="107"/>
      <c r="E48" s="108"/>
      <c r="F48" s="108"/>
      <c r="G48" s="108"/>
      <c r="H48" s="117">
        <f>D48*E48*F48*G48</f>
        <v>0</v>
      </c>
      <c r="I48" s="135"/>
      <c r="J48" s="135"/>
      <c r="K48" s="118"/>
      <c r="L48" s="119">
        <f>+H48</f>
        <v>0</v>
      </c>
      <c r="M48" s="120">
        <f>D48*E48*F48*G48</f>
        <v>0</v>
      </c>
      <c r="N48" s="111"/>
    </row>
    <row r="49" spans="1:14" x14ac:dyDescent="0.25">
      <c r="A49" s="28" t="s">
        <v>130</v>
      </c>
      <c r="B49" s="3"/>
      <c r="C49" s="3"/>
      <c r="D49" s="3"/>
      <c r="E49" s="4"/>
      <c r="F49" s="4"/>
      <c r="G49" s="4"/>
      <c r="H49" s="136"/>
      <c r="I49" s="137"/>
      <c r="J49" s="137"/>
      <c r="K49" s="138"/>
      <c r="L49" s="139"/>
      <c r="M49" s="140"/>
      <c r="N49" s="111"/>
    </row>
    <row r="50" spans="1:14" x14ac:dyDescent="0.25">
      <c r="A50" s="73" t="s">
        <v>27</v>
      </c>
      <c r="B50" s="74"/>
      <c r="C50" s="74"/>
      <c r="D50" s="74"/>
      <c r="E50" s="109"/>
      <c r="F50" s="109"/>
      <c r="G50" s="109"/>
      <c r="H50" s="121"/>
      <c r="I50" s="122"/>
      <c r="J50" s="122"/>
      <c r="K50" s="122"/>
      <c r="L50" s="123"/>
      <c r="M50" s="161"/>
      <c r="N50" s="111"/>
    </row>
    <row r="51" spans="1:14" ht="25.5" customHeight="1" x14ac:dyDescent="0.25">
      <c r="A51" s="29" t="s">
        <v>28</v>
      </c>
      <c r="B51" s="11"/>
      <c r="C51" s="9" t="s">
        <v>17</v>
      </c>
      <c r="D51" s="107"/>
      <c r="E51" s="108"/>
      <c r="F51" s="108"/>
      <c r="G51" s="108"/>
      <c r="H51" s="117">
        <f>D51*E51*F51*G51</f>
        <v>0</v>
      </c>
      <c r="I51" s="117">
        <f>H51*0.05</f>
        <v>0</v>
      </c>
      <c r="J51" s="117">
        <f>H51*0.0975</f>
        <v>0</v>
      </c>
      <c r="K51" s="118"/>
      <c r="L51" s="119">
        <f>+H51</f>
        <v>0</v>
      </c>
      <c r="M51" s="127">
        <f>D51*E51*F51*G51</f>
        <v>0</v>
      </c>
      <c r="N51" s="111"/>
    </row>
    <row r="52" spans="1:14" ht="25.5" customHeight="1" x14ac:dyDescent="0.25">
      <c r="A52" s="29" t="s">
        <v>29</v>
      </c>
      <c r="B52" s="11"/>
      <c r="C52" s="9" t="s">
        <v>17</v>
      </c>
      <c r="D52" s="107"/>
      <c r="E52" s="108"/>
      <c r="F52" s="108"/>
      <c r="G52" s="108"/>
      <c r="H52" s="117">
        <f>D52*E52*F52*G52</f>
        <v>0</v>
      </c>
      <c r="I52" s="117">
        <f>H52*0.05</f>
        <v>0</v>
      </c>
      <c r="J52" s="117">
        <f>H52*0.0975</f>
        <v>0</v>
      </c>
      <c r="K52" s="118"/>
      <c r="L52" s="119">
        <f>+H52</f>
        <v>0</v>
      </c>
      <c r="M52" s="127">
        <f>D52*E52*F52*G52</f>
        <v>0</v>
      </c>
      <c r="N52" s="111"/>
    </row>
    <row r="53" spans="1:14" ht="25.5" customHeight="1" x14ac:dyDescent="0.25">
      <c r="A53" s="13" t="s">
        <v>30</v>
      </c>
      <c r="B53" s="11"/>
      <c r="C53" s="9" t="s">
        <v>17</v>
      </c>
      <c r="D53" s="107"/>
      <c r="E53" s="108"/>
      <c r="F53" s="108"/>
      <c r="G53" s="108"/>
      <c r="H53" s="117">
        <f>D53*E53*F53*G53</f>
        <v>0</v>
      </c>
      <c r="I53" s="117">
        <f>H53*0.05</f>
        <v>0</v>
      </c>
      <c r="J53" s="117">
        <f>H53*0.0975</f>
        <v>0</v>
      </c>
      <c r="K53" s="118"/>
      <c r="L53" s="119">
        <f>+H53</f>
        <v>0</v>
      </c>
      <c r="M53" s="127">
        <f>D53*E53*F53*G53</f>
        <v>0</v>
      </c>
      <c r="N53" s="111"/>
    </row>
    <row r="54" spans="1:14" ht="25.5" customHeight="1" x14ac:dyDescent="0.25">
      <c r="A54" s="13" t="s">
        <v>18</v>
      </c>
      <c r="B54" s="8"/>
      <c r="C54" s="9" t="s">
        <v>19</v>
      </c>
      <c r="D54" s="107"/>
      <c r="E54" s="108"/>
      <c r="F54" s="108"/>
      <c r="G54" s="108"/>
      <c r="H54" s="117">
        <f>D54*E54*F54*G54</f>
        <v>0</v>
      </c>
      <c r="I54" s="126"/>
      <c r="J54" s="126"/>
      <c r="K54" s="118"/>
      <c r="L54" s="119">
        <f>+H54</f>
        <v>0</v>
      </c>
      <c r="M54" s="127">
        <f>D54*E54*F54*G54</f>
        <v>0</v>
      </c>
      <c r="N54" s="111"/>
    </row>
    <row r="55" spans="1:14" x14ac:dyDescent="0.25">
      <c r="A55" s="52" t="s">
        <v>31</v>
      </c>
      <c r="B55" s="53"/>
      <c r="C55" s="53"/>
      <c r="D55" s="53"/>
      <c r="E55" s="53"/>
      <c r="F55" s="53"/>
      <c r="G55" s="53"/>
      <c r="H55" s="128"/>
      <c r="I55" s="129"/>
      <c r="J55" s="130"/>
      <c r="K55" s="129"/>
      <c r="L55" s="131"/>
      <c r="M55" s="132"/>
      <c r="N55" s="111"/>
    </row>
    <row r="56" spans="1:14" ht="25.5" customHeight="1" x14ac:dyDescent="0.25">
      <c r="A56" s="13" t="s">
        <v>32</v>
      </c>
      <c r="B56" s="14"/>
      <c r="C56" s="9" t="s">
        <v>24</v>
      </c>
      <c r="D56" s="107">
        <v>0.63500000000000001</v>
      </c>
      <c r="E56" s="108"/>
      <c r="F56" s="108"/>
      <c r="G56" s="108"/>
      <c r="H56" s="117">
        <f>D56*E56*F56*G56</f>
        <v>0</v>
      </c>
      <c r="I56" s="126"/>
      <c r="J56" s="126"/>
      <c r="K56" s="133" t="s">
        <v>33</v>
      </c>
      <c r="L56" s="119">
        <f>+H56</f>
        <v>0</v>
      </c>
      <c r="M56" s="120">
        <f>D56*E56*F56*G56</f>
        <v>0</v>
      </c>
      <c r="N56" s="111"/>
    </row>
    <row r="57" spans="1:14" ht="25.5" x14ac:dyDescent="0.25">
      <c r="A57" s="13" t="s">
        <v>34</v>
      </c>
      <c r="B57" s="14"/>
      <c r="C57" s="9" t="s">
        <v>24</v>
      </c>
      <c r="D57" s="107">
        <v>0.63500000000000001</v>
      </c>
      <c r="E57" s="108"/>
      <c r="F57" s="108"/>
      <c r="G57" s="108"/>
      <c r="H57" s="117">
        <f>D57*E57*F57*G57</f>
        <v>0</v>
      </c>
      <c r="I57" s="126"/>
      <c r="J57" s="126"/>
      <c r="K57" s="133"/>
      <c r="L57" s="119">
        <f>H57</f>
        <v>0</v>
      </c>
      <c r="M57" s="120">
        <f>D57*E57*F57*G57</f>
        <v>0</v>
      </c>
      <c r="N57" s="111"/>
    </row>
    <row r="58" spans="1:14" ht="25.5" customHeight="1" x14ac:dyDescent="0.25">
      <c r="A58" s="13" t="s">
        <v>35</v>
      </c>
      <c r="B58" s="14"/>
      <c r="C58" s="9" t="s">
        <v>24</v>
      </c>
      <c r="D58" s="107">
        <v>0.63500000000000001</v>
      </c>
      <c r="E58" s="108"/>
      <c r="F58" s="108"/>
      <c r="G58" s="108"/>
      <c r="H58" s="117">
        <f>D58*E58*F58*G58</f>
        <v>0</v>
      </c>
      <c r="I58" s="117">
        <f>H58*0.05</f>
        <v>0</v>
      </c>
      <c r="J58" s="117">
        <f>H58*0.0975</f>
        <v>0</v>
      </c>
      <c r="K58" s="118"/>
      <c r="L58" s="119">
        <f>H58</f>
        <v>0</v>
      </c>
      <c r="M58" s="120">
        <f>D58*E58*F58*G58</f>
        <v>0</v>
      </c>
      <c r="N58" s="111"/>
    </row>
    <row r="59" spans="1:14" ht="25.5" customHeight="1" x14ac:dyDescent="0.25">
      <c r="A59" s="13" t="s">
        <v>35</v>
      </c>
      <c r="B59" s="14"/>
      <c r="C59" s="9" t="s">
        <v>24</v>
      </c>
      <c r="D59" s="107">
        <v>0.63500000000000001</v>
      </c>
      <c r="E59" s="108"/>
      <c r="F59" s="108"/>
      <c r="G59" s="108"/>
      <c r="H59" s="117">
        <f>D59*E59*F59*G59</f>
        <v>0</v>
      </c>
      <c r="I59" s="117">
        <f>H59*0.05</f>
        <v>0</v>
      </c>
      <c r="J59" s="117">
        <f>H59*0.0975</f>
        <v>0</v>
      </c>
      <c r="K59" s="118"/>
      <c r="L59" s="119">
        <f>H59</f>
        <v>0</v>
      </c>
      <c r="M59" s="120">
        <f>D59*E59*F59*G59</f>
        <v>0</v>
      </c>
      <c r="N59" s="111"/>
    </row>
    <row r="60" spans="1:14" x14ac:dyDescent="0.25">
      <c r="A60" s="52" t="s">
        <v>36</v>
      </c>
      <c r="B60" s="53"/>
      <c r="C60" s="53"/>
      <c r="D60" s="53"/>
      <c r="E60" s="53"/>
      <c r="F60" s="53"/>
      <c r="G60" s="53"/>
      <c r="H60" s="128"/>
      <c r="I60" s="129"/>
      <c r="J60" s="129"/>
      <c r="K60" s="129"/>
      <c r="L60" s="131"/>
      <c r="M60" s="132"/>
      <c r="N60" s="111"/>
    </row>
    <row r="61" spans="1:14" ht="25.5" x14ac:dyDescent="0.25">
      <c r="A61" s="9" t="s">
        <v>37</v>
      </c>
      <c r="B61" s="14"/>
      <c r="C61" s="9" t="s">
        <v>24</v>
      </c>
      <c r="D61" s="107"/>
      <c r="E61" s="108"/>
      <c r="F61" s="108"/>
      <c r="G61" s="108"/>
      <c r="H61" s="117">
        <f>D61*E61*F61*G61</f>
        <v>0</v>
      </c>
      <c r="I61" s="117">
        <f>H61*0.05</f>
        <v>0</v>
      </c>
      <c r="J61" s="117">
        <f>H61*0.0975</f>
        <v>0</v>
      </c>
      <c r="K61" s="118"/>
      <c r="L61" s="119">
        <f>+H61</f>
        <v>0</v>
      </c>
      <c r="M61" s="120">
        <f>D61*E61*F61*G61</f>
        <v>0</v>
      </c>
      <c r="N61" s="111"/>
    </row>
    <row r="62" spans="1:14" ht="25.5" x14ac:dyDescent="0.25">
      <c r="A62" s="9" t="s">
        <v>38</v>
      </c>
      <c r="B62" s="14"/>
      <c r="C62" s="9" t="s">
        <v>24</v>
      </c>
      <c r="D62" s="107"/>
      <c r="E62" s="108"/>
      <c r="F62" s="108"/>
      <c r="G62" s="108"/>
      <c r="H62" s="117">
        <f>D62*E62*F62*G62</f>
        <v>0</v>
      </c>
      <c r="I62" s="117">
        <f>H62*0.05</f>
        <v>0</v>
      </c>
      <c r="J62" s="117">
        <f>H62*0.0975</f>
        <v>0</v>
      </c>
      <c r="K62" s="118"/>
      <c r="L62" s="119">
        <f>+H62</f>
        <v>0</v>
      </c>
      <c r="M62" s="120">
        <f>D62*E62*F62*G62</f>
        <v>0</v>
      </c>
      <c r="N62" s="111"/>
    </row>
    <row r="63" spans="1:14" x14ac:dyDescent="0.25">
      <c r="A63" s="52" t="s">
        <v>39</v>
      </c>
      <c r="B63" s="53"/>
      <c r="C63" s="53"/>
      <c r="D63" s="53"/>
      <c r="E63" s="56"/>
      <c r="F63" s="56"/>
      <c r="G63" s="56"/>
      <c r="H63" s="128"/>
      <c r="I63" s="129"/>
      <c r="J63" s="130"/>
      <c r="K63" s="129"/>
      <c r="L63" s="131"/>
      <c r="M63" s="132"/>
      <c r="N63" s="111"/>
    </row>
    <row r="64" spans="1:14" ht="25.5" customHeight="1" x14ac:dyDescent="0.25">
      <c r="A64" s="9" t="s">
        <v>40</v>
      </c>
      <c r="B64" s="14"/>
      <c r="C64" s="9" t="s">
        <v>24</v>
      </c>
      <c r="D64" s="107"/>
      <c r="E64" s="108"/>
      <c r="F64" s="108"/>
      <c r="G64" s="108"/>
      <c r="H64" s="117">
        <f>D64*E64*F64*G64</f>
        <v>0</v>
      </c>
      <c r="I64" s="135"/>
      <c r="J64" s="135"/>
      <c r="K64" s="118"/>
      <c r="L64" s="119">
        <f>+H64</f>
        <v>0</v>
      </c>
      <c r="M64" s="120">
        <f>D64*E64*F64*G64</f>
        <v>0</v>
      </c>
      <c r="N64" s="111"/>
    </row>
    <row r="65" spans="1:14" ht="25.5" customHeight="1" x14ac:dyDescent="0.25">
      <c r="A65" s="9" t="s">
        <v>41</v>
      </c>
      <c r="B65" s="14"/>
      <c r="C65" s="9" t="s">
        <v>24</v>
      </c>
      <c r="D65" s="107"/>
      <c r="E65" s="108"/>
      <c r="F65" s="108"/>
      <c r="G65" s="108"/>
      <c r="H65" s="117">
        <f>D65*E65*F65*G65</f>
        <v>0</v>
      </c>
      <c r="I65" s="135"/>
      <c r="J65" s="135"/>
      <c r="K65" s="118"/>
      <c r="L65" s="119">
        <f>+H65</f>
        <v>0</v>
      </c>
      <c r="M65" s="120">
        <f>D65*E65*F65*G65</f>
        <v>0</v>
      </c>
      <c r="N65" s="111"/>
    </row>
    <row r="66" spans="1:14" x14ac:dyDescent="0.25">
      <c r="A66" s="52" t="s">
        <v>42</v>
      </c>
      <c r="B66" s="53"/>
      <c r="C66" s="53"/>
      <c r="D66" s="53"/>
      <c r="E66" s="56"/>
      <c r="F66" s="56"/>
      <c r="G66" s="56"/>
      <c r="H66" s="128"/>
      <c r="I66" s="129"/>
      <c r="J66" s="129"/>
      <c r="K66" s="129"/>
      <c r="L66" s="131"/>
      <c r="M66" s="132"/>
      <c r="N66" s="111"/>
    </row>
    <row r="67" spans="1:14" ht="25.5" x14ac:dyDescent="0.25">
      <c r="A67" s="9" t="s">
        <v>42</v>
      </c>
      <c r="B67" s="14"/>
      <c r="C67" s="9" t="s">
        <v>43</v>
      </c>
      <c r="D67" s="107"/>
      <c r="E67" s="108"/>
      <c r="F67" s="108"/>
      <c r="G67" s="108"/>
      <c r="H67" s="117">
        <f t="shared" ref="H67:H73" si="0">D67*E67*F67*G67</f>
        <v>0</v>
      </c>
      <c r="I67" s="117">
        <f t="shared" ref="I67:I73" si="1">H67*0.05</f>
        <v>0</v>
      </c>
      <c r="J67" s="117">
        <f t="shared" ref="J67:J73" si="2">H67*0.0975</f>
        <v>0</v>
      </c>
      <c r="K67" s="118"/>
      <c r="L67" s="119">
        <f t="shared" ref="L67:L73" si="3">+H67</f>
        <v>0</v>
      </c>
      <c r="M67" s="120">
        <f t="shared" ref="M67:M73" si="4">D67*E67*F67*G67</f>
        <v>0</v>
      </c>
      <c r="N67" s="111"/>
    </row>
    <row r="68" spans="1:14" ht="25.5" customHeight="1" x14ac:dyDescent="0.25">
      <c r="A68" s="9" t="s">
        <v>44</v>
      </c>
      <c r="B68" s="14"/>
      <c r="C68" s="9" t="s">
        <v>43</v>
      </c>
      <c r="D68" s="107"/>
      <c r="E68" s="108"/>
      <c r="F68" s="108"/>
      <c r="G68" s="108"/>
      <c r="H68" s="117">
        <f t="shared" si="0"/>
        <v>0</v>
      </c>
      <c r="I68" s="117">
        <f t="shared" si="1"/>
        <v>0</v>
      </c>
      <c r="J68" s="117">
        <f t="shared" si="2"/>
        <v>0</v>
      </c>
      <c r="K68" s="118"/>
      <c r="L68" s="119">
        <f t="shared" si="3"/>
        <v>0</v>
      </c>
      <c r="M68" s="120">
        <f t="shared" si="4"/>
        <v>0</v>
      </c>
      <c r="N68" s="111"/>
    </row>
    <row r="69" spans="1:14" ht="25.5" customHeight="1" x14ac:dyDescent="0.25">
      <c r="A69" s="9" t="s">
        <v>45</v>
      </c>
      <c r="B69" s="14"/>
      <c r="C69" s="9" t="s">
        <v>43</v>
      </c>
      <c r="D69" s="107"/>
      <c r="E69" s="108"/>
      <c r="F69" s="108"/>
      <c r="G69" s="108"/>
      <c r="H69" s="117">
        <f t="shared" si="0"/>
        <v>0</v>
      </c>
      <c r="I69" s="117">
        <f t="shared" si="1"/>
        <v>0</v>
      </c>
      <c r="J69" s="117">
        <f t="shared" si="2"/>
        <v>0</v>
      </c>
      <c r="K69" s="118"/>
      <c r="L69" s="119">
        <f t="shared" si="3"/>
        <v>0</v>
      </c>
      <c r="M69" s="120">
        <f t="shared" si="4"/>
        <v>0</v>
      </c>
      <c r="N69" s="111"/>
    </row>
    <row r="70" spans="1:14" ht="25.5" customHeight="1" x14ac:dyDescent="0.25">
      <c r="A70" s="9" t="s">
        <v>46</v>
      </c>
      <c r="B70" s="14"/>
      <c r="C70" s="9" t="s">
        <v>43</v>
      </c>
      <c r="D70" s="107"/>
      <c r="E70" s="108"/>
      <c r="F70" s="108"/>
      <c r="G70" s="108"/>
      <c r="H70" s="117">
        <f t="shared" si="0"/>
        <v>0</v>
      </c>
      <c r="I70" s="117">
        <f t="shared" si="1"/>
        <v>0</v>
      </c>
      <c r="J70" s="117">
        <f t="shared" si="2"/>
        <v>0</v>
      </c>
      <c r="K70" s="118"/>
      <c r="L70" s="119">
        <f t="shared" si="3"/>
        <v>0</v>
      </c>
      <c r="M70" s="120">
        <f t="shared" si="4"/>
        <v>0</v>
      </c>
      <c r="N70" s="111"/>
    </row>
    <row r="71" spans="1:14" ht="25.5" customHeight="1" x14ac:dyDescent="0.25">
      <c r="A71" s="9" t="s">
        <v>47</v>
      </c>
      <c r="B71" s="14"/>
      <c r="C71" s="9" t="s">
        <v>43</v>
      </c>
      <c r="D71" s="107"/>
      <c r="E71" s="108"/>
      <c r="F71" s="108"/>
      <c r="G71" s="108"/>
      <c r="H71" s="117">
        <f t="shared" si="0"/>
        <v>0</v>
      </c>
      <c r="I71" s="117">
        <f t="shared" si="1"/>
        <v>0</v>
      </c>
      <c r="J71" s="117">
        <f t="shared" si="2"/>
        <v>0</v>
      </c>
      <c r="K71" s="118"/>
      <c r="L71" s="119">
        <f t="shared" si="3"/>
        <v>0</v>
      </c>
      <c r="M71" s="120">
        <f t="shared" si="4"/>
        <v>0</v>
      </c>
      <c r="N71" s="111"/>
    </row>
    <row r="72" spans="1:14" ht="25.5" customHeight="1" x14ac:dyDescent="0.25">
      <c r="A72" s="9" t="s">
        <v>48</v>
      </c>
      <c r="B72" s="14"/>
      <c r="C72" s="9" t="s">
        <v>43</v>
      </c>
      <c r="D72" s="107"/>
      <c r="E72" s="108"/>
      <c r="F72" s="108"/>
      <c r="G72" s="108"/>
      <c r="H72" s="117">
        <f t="shared" si="0"/>
        <v>0</v>
      </c>
      <c r="I72" s="117">
        <f t="shared" si="1"/>
        <v>0</v>
      </c>
      <c r="J72" s="117">
        <f t="shared" si="2"/>
        <v>0</v>
      </c>
      <c r="K72" s="118"/>
      <c r="L72" s="119">
        <f t="shared" si="3"/>
        <v>0</v>
      </c>
      <c r="M72" s="120">
        <f t="shared" si="4"/>
        <v>0</v>
      </c>
      <c r="N72" s="111"/>
    </row>
    <row r="73" spans="1:14" ht="25.5" x14ac:dyDescent="0.25">
      <c r="A73" s="9" t="s">
        <v>49</v>
      </c>
      <c r="B73" s="14"/>
      <c r="C73" s="9" t="s">
        <v>43</v>
      </c>
      <c r="D73" s="107"/>
      <c r="E73" s="108"/>
      <c r="F73" s="108"/>
      <c r="G73" s="108"/>
      <c r="H73" s="117">
        <f t="shared" si="0"/>
        <v>0</v>
      </c>
      <c r="I73" s="117">
        <f t="shared" si="1"/>
        <v>0</v>
      </c>
      <c r="J73" s="117">
        <f t="shared" si="2"/>
        <v>0</v>
      </c>
      <c r="K73" s="118"/>
      <c r="L73" s="119">
        <f t="shared" si="3"/>
        <v>0</v>
      </c>
      <c r="M73" s="120">
        <f t="shared" si="4"/>
        <v>0</v>
      </c>
      <c r="N73" s="111"/>
    </row>
    <row r="74" spans="1:14" x14ac:dyDescent="0.25">
      <c r="A74" s="57" t="s">
        <v>50</v>
      </c>
      <c r="B74" s="53"/>
      <c r="C74" s="53"/>
      <c r="D74" s="53"/>
      <c r="E74" s="56"/>
      <c r="F74" s="56"/>
      <c r="G74" s="56"/>
      <c r="H74" s="128"/>
      <c r="I74" s="129"/>
      <c r="J74" s="130"/>
      <c r="K74" s="129"/>
      <c r="L74" s="131"/>
      <c r="M74" s="132"/>
      <c r="N74" s="111"/>
    </row>
    <row r="75" spans="1:14" ht="25.5" x14ac:dyDescent="0.25">
      <c r="A75" s="13" t="s">
        <v>51</v>
      </c>
      <c r="B75" s="14"/>
      <c r="C75" s="18" t="s">
        <v>52</v>
      </c>
      <c r="D75" s="107"/>
      <c r="E75" s="108"/>
      <c r="F75" s="108"/>
      <c r="G75" s="108"/>
      <c r="H75" s="117">
        <f>D75*E75*F75*G75</f>
        <v>0</v>
      </c>
      <c r="I75" s="117">
        <f>H75*0.05</f>
        <v>0</v>
      </c>
      <c r="J75" s="117">
        <f>H75*0.0975</f>
        <v>0</v>
      </c>
      <c r="K75" s="118"/>
      <c r="L75" s="119">
        <f>+H75</f>
        <v>0</v>
      </c>
      <c r="M75" s="120">
        <f>D75*E75*F75*G75</f>
        <v>0</v>
      </c>
      <c r="N75" s="111"/>
    </row>
    <row r="76" spans="1:14" ht="25.5" x14ac:dyDescent="0.25">
      <c r="A76" s="13" t="s">
        <v>53</v>
      </c>
      <c r="B76" s="14"/>
      <c r="C76" s="18" t="s">
        <v>52</v>
      </c>
      <c r="D76" s="107"/>
      <c r="E76" s="108"/>
      <c r="F76" s="108"/>
      <c r="G76" s="108"/>
      <c r="H76" s="117">
        <f>D76*E76*F76*G76</f>
        <v>0</v>
      </c>
      <c r="I76" s="117">
        <f>H76*0.05</f>
        <v>0</v>
      </c>
      <c r="J76" s="117">
        <f>H76*0.0975</f>
        <v>0</v>
      </c>
      <c r="K76" s="118"/>
      <c r="L76" s="119">
        <f>+H76</f>
        <v>0</v>
      </c>
      <c r="M76" s="120">
        <f>D76*E76*F76*G76</f>
        <v>0</v>
      </c>
      <c r="N76" s="111"/>
    </row>
    <row r="77" spans="1:14" ht="25.5" x14ac:dyDescent="0.25">
      <c r="A77" s="13" t="s">
        <v>54</v>
      </c>
      <c r="B77" s="14"/>
      <c r="C77" s="18" t="s">
        <v>52</v>
      </c>
      <c r="D77" s="107"/>
      <c r="E77" s="108"/>
      <c r="F77" s="108"/>
      <c r="G77" s="108"/>
      <c r="H77" s="117">
        <f>D77*E77*F77*G77</f>
        <v>0</v>
      </c>
      <c r="I77" s="117">
        <f>H77*0.05</f>
        <v>0</v>
      </c>
      <c r="J77" s="117">
        <f>H77*0.0975</f>
        <v>0</v>
      </c>
      <c r="K77" s="118"/>
      <c r="L77" s="119">
        <f>+H77</f>
        <v>0</v>
      </c>
      <c r="M77" s="120">
        <f>D77*E77*F77*G77</f>
        <v>0</v>
      </c>
      <c r="N77" s="111"/>
    </row>
    <row r="78" spans="1:14" x14ac:dyDescent="0.25">
      <c r="A78" s="57" t="s">
        <v>55</v>
      </c>
      <c r="B78" s="53"/>
      <c r="C78" s="53"/>
      <c r="D78" s="53"/>
      <c r="E78" s="56"/>
      <c r="F78" s="56"/>
      <c r="G78" s="56"/>
      <c r="H78" s="128"/>
      <c r="I78" s="129"/>
      <c r="J78" s="130"/>
      <c r="K78" s="129"/>
      <c r="L78" s="131"/>
      <c r="M78" s="132"/>
      <c r="N78" s="111"/>
    </row>
    <row r="79" spans="1:14" ht="25.5" customHeight="1" x14ac:dyDescent="0.25">
      <c r="A79" s="50" t="s">
        <v>56</v>
      </c>
      <c r="B79" s="19"/>
      <c r="C79" s="18" t="s">
        <v>52</v>
      </c>
      <c r="D79" s="107"/>
      <c r="E79" s="110"/>
      <c r="F79" s="110"/>
      <c r="G79" s="110"/>
      <c r="H79" s="117">
        <f>D79*E79*F79*G79</f>
        <v>0</v>
      </c>
      <c r="I79" s="117">
        <f>H79*0.05</f>
        <v>0</v>
      </c>
      <c r="J79" s="117">
        <f>H79*0.0975</f>
        <v>0</v>
      </c>
      <c r="K79" s="118"/>
      <c r="L79" s="119">
        <f>+H79</f>
        <v>0</v>
      </c>
      <c r="M79" s="120">
        <f>D79*E79*F79*G79</f>
        <v>0</v>
      </c>
      <c r="N79" s="111"/>
    </row>
    <row r="80" spans="1:14" x14ac:dyDescent="0.25">
      <c r="A80" s="58" t="s">
        <v>57</v>
      </c>
      <c r="B80" s="59"/>
      <c r="C80" s="59"/>
      <c r="D80" s="59"/>
      <c r="E80" s="61"/>
      <c r="F80" s="61"/>
      <c r="G80" s="61"/>
      <c r="H80" s="141"/>
      <c r="I80" s="142"/>
      <c r="J80" s="143"/>
      <c r="K80" s="142"/>
      <c r="L80" s="144"/>
      <c r="M80" s="145"/>
      <c r="N80" s="111"/>
    </row>
    <row r="81" spans="1:16" ht="25.5" customHeight="1" x14ac:dyDescent="0.25">
      <c r="A81" s="9" t="s">
        <v>58</v>
      </c>
      <c r="B81" s="14"/>
      <c r="C81" s="9" t="s">
        <v>23</v>
      </c>
      <c r="D81" s="107"/>
      <c r="E81" s="108"/>
      <c r="F81" s="108"/>
      <c r="G81" s="108"/>
      <c r="H81" s="117">
        <f>D81*E81*F81*G81</f>
        <v>0</v>
      </c>
      <c r="I81" s="125"/>
      <c r="J81" s="125"/>
      <c r="K81" s="118"/>
      <c r="L81" s="119">
        <f>+H81</f>
        <v>0</v>
      </c>
      <c r="M81" s="120">
        <f>D81*E81*F81*G81</f>
        <v>0</v>
      </c>
      <c r="N81" s="111"/>
    </row>
    <row r="82" spans="1:16" ht="25.5" customHeight="1" x14ac:dyDescent="0.25">
      <c r="A82" s="9" t="s">
        <v>60</v>
      </c>
      <c r="B82" s="8"/>
      <c r="C82" s="9" t="s">
        <v>24</v>
      </c>
      <c r="D82" s="107">
        <v>0.63500000000000001</v>
      </c>
      <c r="E82" s="108"/>
      <c r="F82" s="108"/>
      <c r="G82" s="108"/>
      <c r="H82" s="117">
        <f>D82*E82*F82*G82</f>
        <v>0</v>
      </c>
      <c r="I82" s="117">
        <f>H82*0.05</f>
        <v>0</v>
      </c>
      <c r="J82" s="117">
        <f>H82*0.0975</f>
        <v>0</v>
      </c>
      <c r="K82" s="118"/>
      <c r="L82" s="119">
        <f>+H82</f>
        <v>0</v>
      </c>
      <c r="M82" s="120">
        <f>D82*E82*F82*G82</f>
        <v>0</v>
      </c>
      <c r="N82" s="111"/>
    </row>
    <row r="83" spans="1:16" ht="25.5" customHeight="1" x14ac:dyDescent="0.25">
      <c r="A83" s="9" t="s">
        <v>61</v>
      </c>
      <c r="B83" s="8"/>
      <c r="C83" s="9" t="s">
        <v>24</v>
      </c>
      <c r="D83" s="107"/>
      <c r="E83" s="108"/>
      <c r="F83" s="108"/>
      <c r="G83" s="108"/>
      <c r="H83" s="117">
        <f>D83*E83*F83*G83</f>
        <v>0</v>
      </c>
      <c r="I83" s="117">
        <f>H83*0.05</f>
        <v>0</v>
      </c>
      <c r="J83" s="117">
        <f>H83*0.0975</f>
        <v>0</v>
      </c>
      <c r="K83" s="118"/>
      <c r="L83" s="119">
        <f>+H83</f>
        <v>0</v>
      </c>
      <c r="M83" s="120">
        <f>D83*E83*F83*G83</f>
        <v>0</v>
      </c>
      <c r="N83" s="111"/>
    </row>
    <row r="84" spans="1:16" ht="25.5" customHeight="1" x14ac:dyDescent="0.25">
      <c r="A84" s="9" t="s">
        <v>62</v>
      </c>
      <c r="B84" s="8"/>
      <c r="C84" s="9" t="s">
        <v>24</v>
      </c>
      <c r="D84" s="107"/>
      <c r="E84" s="108"/>
      <c r="F84" s="108"/>
      <c r="G84" s="108"/>
      <c r="H84" s="117">
        <f>D84*E84*F84*G84</f>
        <v>0</v>
      </c>
      <c r="I84" s="117">
        <f>H84*0.05</f>
        <v>0</v>
      </c>
      <c r="J84" s="117">
        <f>H84*0.0975</f>
        <v>0</v>
      </c>
      <c r="K84" s="118"/>
      <c r="L84" s="119">
        <f>+H84</f>
        <v>0</v>
      </c>
      <c r="M84" s="120">
        <f>D84*E84*F84*G84</f>
        <v>0</v>
      </c>
      <c r="N84" s="111"/>
    </row>
    <row r="85" spans="1:16" ht="25.5" customHeight="1" x14ac:dyDescent="0.25">
      <c r="A85" s="9" t="s">
        <v>63</v>
      </c>
      <c r="B85" s="8"/>
      <c r="C85" s="13" t="s">
        <v>52</v>
      </c>
      <c r="D85" s="107"/>
      <c r="E85" s="108"/>
      <c r="F85" s="108"/>
      <c r="G85" s="108"/>
      <c r="H85" s="117">
        <f>D85*E85*F85*G85</f>
        <v>0</v>
      </c>
      <c r="I85" s="117">
        <f>H85*0.05</f>
        <v>0</v>
      </c>
      <c r="J85" s="117">
        <f>H85*0.0975</f>
        <v>0</v>
      </c>
      <c r="K85" s="118"/>
      <c r="L85" s="119">
        <f>+H85</f>
        <v>0</v>
      </c>
      <c r="M85" s="120">
        <f>D85*E85*F85*G85</f>
        <v>0</v>
      </c>
      <c r="N85" s="111"/>
    </row>
    <row r="86" spans="1:16" ht="25.5" customHeight="1" x14ac:dyDescent="0.25">
      <c r="A86" s="13" t="s">
        <v>64</v>
      </c>
      <c r="B86" s="63"/>
      <c r="C86" s="64"/>
      <c r="D86" s="65"/>
      <c r="E86" s="65"/>
      <c r="F86" s="65"/>
      <c r="G86" s="66"/>
      <c r="H86" s="146">
        <f>SUM(H5:H85)*0.1</f>
        <v>0</v>
      </c>
      <c r="I86" s="147"/>
      <c r="J86" s="147"/>
      <c r="K86" s="118"/>
      <c r="L86" s="148">
        <f>SUM(L5:L85)*0.1</f>
        <v>0</v>
      </c>
      <c r="M86" s="148">
        <f>SUM(M5:M85)*0.1</f>
        <v>0</v>
      </c>
    </row>
    <row r="87" spans="1:16" ht="15" customHeight="1" x14ac:dyDescent="0.25">
      <c r="A87" s="68" t="s">
        <v>65</v>
      </c>
      <c r="B87" s="69"/>
      <c r="C87" s="69"/>
      <c r="D87" s="69"/>
      <c r="E87" s="69"/>
      <c r="F87" s="69"/>
      <c r="G87" s="69"/>
      <c r="H87" s="149"/>
      <c r="I87" s="149"/>
      <c r="J87" s="149"/>
      <c r="K87" s="149"/>
      <c r="L87" s="150"/>
      <c r="M87" s="151"/>
    </row>
    <row r="88" spans="1:16" x14ac:dyDescent="0.25">
      <c r="A88" s="30" t="s">
        <v>66</v>
      </c>
      <c r="B88" s="91"/>
      <c r="C88" s="92"/>
      <c r="D88" s="93"/>
      <c r="E88" s="93"/>
      <c r="F88" s="93"/>
      <c r="G88" s="94"/>
      <c r="H88" s="152" t="s">
        <v>67</v>
      </c>
      <c r="I88" s="153">
        <f>0.5*(SUM(I5:I85))</f>
        <v>0</v>
      </c>
      <c r="J88" s="153">
        <f>0.5*(SUM(J5:J85))</f>
        <v>0</v>
      </c>
      <c r="K88" s="154"/>
      <c r="L88" s="119">
        <f>I88+J88</f>
        <v>0</v>
      </c>
      <c r="M88" s="120">
        <f>+I88+J88</f>
        <v>0</v>
      </c>
    </row>
    <row r="89" spans="1:16" ht="32.450000000000003" customHeight="1" x14ac:dyDescent="0.25">
      <c r="A89" s="31" t="s">
        <v>68</v>
      </c>
      <c r="B89" s="21"/>
      <c r="C89" s="21"/>
      <c r="D89" s="22"/>
      <c r="E89" s="22"/>
      <c r="F89" s="22"/>
      <c r="G89" s="22"/>
      <c r="H89" s="155">
        <f>SUM(H5:H88)</f>
        <v>0</v>
      </c>
      <c r="I89" s="156"/>
      <c r="J89" s="157"/>
      <c r="K89" s="158"/>
      <c r="L89" s="159">
        <f>SUM(L5:L88)</f>
        <v>0</v>
      </c>
      <c r="M89" s="159">
        <f>SUM(M5:M88)</f>
        <v>0</v>
      </c>
      <c r="P89" s="95"/>
    </row>
    <row r="90" spans="1:16" ht="37.5" customHeight="1" x14ac:dyDescent="0.25">
      <c r="A90" s="25" t="s">
        <v>69</v>
      </c>
      <c r="B90" s="26" t="s">
        <v>70</v>
      </c>
      <c r="C90" s="26"/>
      <c r="D90" s="25"/>
      <c r="E90" s="25"/>
      <c r="F90" s="25"/>
      <c r="G90" s="25"/>
      <c r="H90" s="25"/>
      <c r="I90" s="25"/>
      <c r="J90" s="25"/>
      <c r="K90" s="25"/>
    </row>
    <row r="91" spans="1:16" ht="27.6" customHeight="1" x14ac:dyDescent="0.25">
      <c r="A91" s="25" t="s">
        <v>71</v>
      </c>
      <c r="B91" s="10"/>
      <c r="C91" s="25"/>
      <c r="D91" s="25"/>
      <c r="E91" s="25"/>
      <c r="F91" s="25"/>
      <c r="G91" s="25"/>
      <c r="H91" s="25"/>
      <c r="I91" s="25"/>
      <c r="J91" s="25"/>
      <c r="K91" s="25"/>
    </row>
    <row r="92" spans="1:16" x14ac:dyDescent="0.25">
      <c r="A92" s="25"/>
      <c r="B92" s="25"/>
      <c r="C92" s="25"/>
      <c r="D92" s="25"/>
      <c r="E92" s="25"/>
      <c r="F92" s="25"/>
      <c r="G92" s="25"/>
      <c r="H92" s="25"/>
      <c r="I92" s="25"/>
      <c r="J92" s="25"/>
      <c r="K92" s="25"/>
    </row>
    <row r="93" spans="1:16" x14ac:dyDescent="0.25">
      <c r="A93" s="25"/>
      <c r="B93" s="25"/>
      <c r="C93" s="25"/>
      <c r="D93" s="25"/>
      <c r="E93" s="25"/>
      <c r="F93" s="25"/>
      <c r="G93" s="25"/>
      <c r="H93" s="25"/>
      <c r="I93" s="25"/>
      <c r="J93" s="25"/>
      <c r="K93" s="25"/>
    </row>
    <row r="94" spans="1:16" x14ac:dyDescent="0.25">
      <c r="A94" s="25"/>
      <c r="B94" s="25"/>
      <c r="C94" s="25"/>
      <c r="D94" s="25"/>
      <c r="E94" s="25"/>
      <c r="F94" s="25"/>
      <c r="G94" s="25"/>
      <c r="H94" s="25"/>
      <c r="I94" s="25"/>
      <c r="J94" s="25"/>
      <c r="K94" s="25"/>
    </row>
    <row r="95" spans="1:16" x14ac:dyDescent="0.25">
      <c r="A95" s="25"/>
      <c r="B95" s="25"/>
      <c r="C95" s="25"/>
      <c r="D95" s="25"/>
      <c r="E95" s="25"/>
      <c r="F95" s="25"/>
      <c r="G95" s="25"/>
      <c r="H95" s="25"/>
      <c r="I95" s="25"/>
      <c r="J95" s="25"/>
      <c r="K95" s="25"/>
    </row>
    <row r="96" spans="1:16" x14ac:dyDescent="0.25">
      <c r="A96" s="25"/>
      <c r="B96" s="25"/>
      <c r="C96" s="25"/>
      <c r="D96" s="25"/>
      <c r="E96" s="25"/>
      <c r="F96" s="25"/>
      <c r="G96" s="25"/>
      <c r="H96" s="25"/>
      <c r="I96" s="25"/>
      <c r="J96" s="25"/>
      <c r="K96" s="25"/>
    </row>
    <row r="97" spans="1:11" x14ac:dyDescent="0.25">
      <c r="A97" s="25"/>
      <c r="B97" s="25"/>
      <c r="C97" s="25"/>
      <c r="D97" s="25"/>
      <c r="E97" s="25"/>
      <c r="F97" s="25"/>
      <c r="G97" s="25"/>
      <c r="H97" s="25"/>
      <c r="I97" s="25"/>
      <c r="J97" s="25"/>
      <c r="K97" s="25"/>
    </row>
    <row r="98" spans="1:11" x14ac:dyDescent="0.25">
      <c r="A98" s="25"/>
      <c r="B98" s="25"/>
      <c r="C98" s="25"/>
      <c r="D98" s="25"/>
      <c r="E98" s="25"/>
      <c r="F98" s="25"/>
      <c r="G98" s="25"/>
      <c r="H98" s="25"/>
      <c r="I98" s="25"/>
      <c r="J98" s="25"/>
      <c r="K98" s="25"/>
    </row>
  </sheetData>
  <mergeCells count="1">
    <mergeCell ref="A1:H1"/>
  </mergeCells>
  <dataValidations count="2">
    <dataValidation type="list" allowBlank="1" showInputMessage="1" showErrorMessage="1" sqref="B91" xr:uid="{A860D4DF-BD43-4A48-8158-1F9092D8830B}">
      <formula1>Organisme</formula1>
    </dataValidation>
    <dataValidation type="decimal" allowBlank="1" showErrorMessage="1" error="Le barème maximal est de 150 $/h" sqref="D7 D24:D25 D38 D51:D53" xr:uid="{8935DE9E-3D66-459D-9541-F28D19FA182E}">
      <formula1>1</formula1>
      <formula2>150</formula2>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decimal" allowBlank="1" showInputMessage="1" showErrorMessage="1" error="Le barème maximal est de 25 $/h" xr:uid="{1E10F0F6-3CE1-48F1-8B30-7E8485731E4A}">
          <x14:formula1>
            <xm:f>'4-Dépenses admissibles'!$E$8</xm:f>
          </x14:formula1>
          <x14:formula2>
            <xm:f>25</xm:f>
          </x14:formula2>
          <xm:sqref>D9 D54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B52EB-FCEB-4178-AEEE-1EB8381A164E}">
  <dimension ref="A1:O98"/>
  <sheetViews>
    <sheetView topLeftCell="A22" workbookViewId="0">
      <selection activeCell="L38" sqref="L38"/>
    </sheetView>
  </sheetViews>
  <sheetFormatPr baseColWidth="10" defaultColWidth="11.42578125" defaultRowHeight="15" x14ac:dyDescent="0.25"/>
  <cols>
    <col min="1" max="1" width="84.85546875" bestFit="1" customWidth="1"/>
    <col min="2" max="2" width="20.5703125" bestFit="1" customWidth="1"/>
    <col min="3" max="3" width="25.85546875" bestFit="1" customWidth="1"/>
    <col min="8" max="8" width="12.42578125" customWidth="1"/>
    <col min="11" max="11" width="26" bestFit="1" customWidth="1"/>
    <col min="12" max="12" width="12.85546875" customWidth="1"/>
  </cols>
  <sheetData>
    <row r="1" spans="1:14" ht="18" customHeight="1" x14ac:dyDescent="0.25">
      <c r="A1" s="164" t="s">
        <v>0</v>
      </c>
      <c r="B1" s="164"/>
      <c r="C1" s="164"/>
      <c r="D1" s="164"/>
      <c r="E1" s="164"/>
      <c r="F1" s="164"/>
      <c r="G1" s="164"/>
      <c r="H1" s="164"/>
      <c r="I1" s="44"/>
      <c r="J1" s="45"/>
      <c r="K1" s="45"/>
      <c r="L1" s="45"/>
    </row>
    <row r="2" spans="1:14" ht="51" x14ac:dyDescent="0.25">
      <c r="A2" s="1" t="s">
        <v>1</v>
      </c>
      <c r="B2" s="1" t="s">
        <v>2</v>
      </c>
      <c r="C2" s="1" t="s">
        <v>3</v>
      </c>
      <c r="D2" s="1" t="s">
        <v>4</v>
      </c>
      <c r="E2" s="1" t="s">
        <v>5</v>
      </c>
      <c r="F2" s="1" t="s">
        <v>6</v>
      </c>
      <c r="G2" s="1" t="s">
        <v>5</v>
      </c>
      <c r="H2" s="1" t="s">
        <v>7</v>
      </c>
      <c r="I2" s="1" t="s">
        <v>8</v>
      </c>
      <c r="J2" s="1" t="s">
        <v>9</v>
      </c>
      <c r="K2" s="2" t="s">
        <v>10</v>
      </c>
      <c r="L2" s="49" t="s">
        <v>11</v>
      </c>
    </row>
    <row r="3" spans="1:14" x14ac:dyDescent="0.25">
      <c r="A3" s="165" t="s">
        <v>12</v>
      </c>
      <c r="B3" s="166"/>
      <c r="C3" s="166"/>
      <c r="D3" s="166"/>
      <c r="E3" s="166"/>
      <c r="F3" s="166"/>
      <c r="G3" s="166"/>
      <c r="H3" s="166"/>
      <c r="I3" s="166"/>
      <c r="J3" s="166"/>
      <c r="K3" s="166"/>
      <c r="L3" s="167"/>
    </row>
    <row r="4" spans="1:14" x14ac:dyDescent="0.25">
      <c r="A4" s="27" t="s">
        <v>13</v>
      </c>
      <c r="B4" s="3"/>
      <c r="C4" s="3"/>
      <c r="D4" s="4"/>
      <c r="E4" s="5"/>
      <c r="F4" s="5"/>
      <c r="G4" s="5"/>
      <c r="H4" s="4"/>
      <c r="I4" s="6"/>
      <c r="J4" s="4"/>
      <c r="K4" s="4"/>
      <c r="L4" s="7"/>
    </row>
    <row r="5" spans="1:14" ht="25.5" customHeight="1" x14ac:dyDescent="0.25">
      <c r="A5" s="13" t="s">
        <v>14</v>
      </c>
      <c r="B5" s="11" t="s">
        <v>72</v>
      </c>
      <c r="C5" s="9" t="s">
        <v>15</v>
      </c>
      <c r="D5" s="86">
        <v>233.33</v>
      </c>
      <c r="E5" s="8">
        <v>1</v>
      </c>
      <c r="F5" s="8">
        <v>12</v>
      </c>
      <c r="G5" s="8">
        <v>1</v>
      </c>
      <c r="H5" s="43">
        <f>$D5*E5*F5*G5</f>
        <v>2799.96</v>
      </c>
      <c r="I5" s="43">
        <f>H5*0.05</f>
        <v>139.99800000000002</v>
      </c>
      <c r="J5" s="43">
        <f>$H5*0.0975</f>
        <v>272.99610000000001</v>
      </c>
      <c r="K5" s="10" t="s">
        <v>73</v>
      </c>
      <c r="L5" s="72">
        <f>H5</f>
        <v>2799.96</v>
      </c>
      <c r="N5" s="95"/>
    </row>
    <row r="6" spans="1:14" x14ac:dyDescent="0.25">
      <c r="A6" s="73" t="s">
        <v>27</v>
      </c>
      <c r="B6" s="74"/>
      <c r="C6" s="74"/>
      <c r="D6" s="74"/>
      <c r="E6" s="74"/>
      <c r="F6" s="74"/>
      <c r="G6" s="74"/>
      <c r="H6" s="97"/>
      <c r="I6" s="74"/>
      <c r="J6" s="74"/>
      <c r="K6" s="74"/>
      <c r="L6" s="75"/>
    </row>
    <row r="7" spans="1:14" ht="25.5" customHeight="1" x14ac:dyDescent="0.25">
      <c r="A7" s="13" t="s">
        <v>16</v>
      </c>
      <c r="B7" s="11" t="s">
        <v>74</v>
      </c>
      <c r="C7" s="9" t="s">
        <v>17</v>
      </c>
      <c r="D7" s="86">
        <v>90</v>
      </c>
      <c r="E7" s="8">
        <v>16</v>
      </c>
      <c r="F7" s="8">
        <v>2</v>
      </c>
      <c r="G7" s="8">
        <v>1</v>
      </c>
      <c r="H7" s="43">
        <f t="shared" ref="H7:H70" si="0">$D7*E7*F7*G7</f>
        <v>2880</v>
      </c>
      <c r="I7" s="43">
        <f>H7*0.05</f>
        <v>144</v>
      </c>
      <c r="J7" s="43">
        <f>$H7*0.0975</f>
        <v>280.8</v>
      </c>
      <c r="K7" s="10"/>
      <c r="L7" s="72">
        <f>H7</f>
        <v>2880</v>
      </c>
    </row>
    <row r="8" spans="1:14" ht="25.5" customHeight="1" x14ac:dyDescent="0.25">
      <c r="A8" s="13" t="s">
        <v>129</v>
      </c>
      <c r="B8" s="11" t="s">
        <v>156</v>
      </c>
      <c r="C8" s="9" t="s">
        <v>23</v>
      </c>
      <c r="D8" s="86">
        <v>45</v>
      </c>
      <c r="E8" s="8">
        <v>4</v>
      </c>
      <c r="F8" s="8">
        <v>1</v>
      </c>
      <c r="G8" s="8">
        <v>1</v>
      </c>
      <c r="H8" s="43">
        <f t="shared" si="0"/>
        <v>180</v>
      </c>
      <c r="I8" s="51"/>
      <c r="J8" s="51"/>
      <c r="K8" s="10"/>
      <c r="L8" s="72">
        <f>H8</f>
        <v>180</v>
      </c>
    </row>
    <row r="9" spans="1:14" ht="25.5" customHeight="1" x14ac:dyDescent="0.25">
      <c r="A9" s="13" t="s">
        <v>18</v>
      </c>
      <c r="B9" s="8" t="s">
        <v>75</v>
      </c>
      <c r="C9" s="9" t="s">
        <v>19</v>
      </c>
      <c r="D9" s="86">
        <v>21</v>
      </c>
      <c r="E9" s="8">
        <v>2</v>
      </c>
      <c r="F9" s="8">
        <v>12</v>
      </c>
      <c r="G9" s="8">
        <v>1</v>
      </c>
      <c r="H9" s="43">
        <f t="shared" si="0"/>
        <v>504</v>
      </c>
      <c r="I9" s="12"/>
      <c r="J9" s="12"/>
      <c r="K9" s="10"/>
      <c r="L9" s="72">
        <f>H9</f>
        <v>504</v>
      </c>
    </row>
    <row r="10" spans="1:14" x14ac:dyDescent="0.25">
      <c r="A10" s="52" t="s">
        <v>31</v>
      </c>
      <c r="B10" s="53"/>
      <c r="C10" s="53"/>
      <c r="D10" s="53"/>
      <c r="E10" s="53"/>
      <c r="F10" s="53"/>
      <c r="G10" s="53"/>
      <c r="H10" s="79"/>
      <c r="I10" s="56"/>
      <c r="J10" s="54"/>
      <c r="K10" s="56"/>
      <c r="L10" s="55"/>
    </row>
    <row r="11" spans="1:14" ht="25.5" customHeight="1" x14ac:dyDescent="0.25">
      <c r="A11" s="13" t="s">
        <v>126</v>
      </c>
      <c r="B11" s="11" t="s">
        <v>74</v>
      </c>
      <c r="C11" s="9" t="s">
        <v>24</v>
      </c>
      <c r="D11" s="15">
        <v>0.63500000000000001</v>
      </c>
      <c r="E11" s="8">
        <v>50</v>
      </c>
      <c r="F11" s="8">
        <v>2</v>
      </c>
      <c r="G11" s="8">
        <v>4</v>
      </c>
      <c r="H11" s="43">
        <f t="shared" ref="H11:H13" si="1">$D11*E11*F11*G11</f>
        <v>254</v>
      </c>
      <c r="I11" s="12"/>
      <c r="J11" s="12"/>
      <c r="K11" s="16" t="s">
        <v>33</v>
      </c>
      <c r="L11" s="72">
        <f>H11</f>
        <v>254</v>
      </c>
    </row>
    <row r="12" spans="1:14" ht="25.5" customHeight="1" x14ac:dyDescent="0.25">
      <c r="A12" s="13" t="s">
        <v>131</v>
      </c>
      <c r="B12" s="11" t="s">
        <v>156</v>
      </c>
      <c r="C12" s="9" t="s">
        <v>24</v>
      </c>
      <c r="D12" s="15">
        <v>0.63500000000000001</v>
      </c>
      <c r="E12" s="8">
        <v>18</v>
      </c>
      <c r="F12" s="8">
        <v>1</v>
      </c>
      <c r="G12" s="8">
        <v>4</v>
      </c>
      <c r="H12" s="43">
        <f t="shared" si="1"/>
        <v>45.72</v>
      </c>
      <c r="I12" s="12"/>
      <c r="J12" s="12"/>
      <c r="K12" s="16" t="s">
        <v>33</v>
      </c>
      <c r="L12" s="72">
        <f>H12</f>
        <v>45.72</v>
      </c>
    </row>
    <row r="13" spans="1:14" ht="25.5" x14ac:dyDescent="0.25">
      <c r="A13" s="13" t="s">
        <v>34</v>
      </c>
      <c r="B13" s="14"/>
      <c r="C13" s="9" t="s">
        <v>24</v>
      </c>
      <c r="D13" s="15">
        <v>0.63500000000000001</v>
      </c>
      <c r="E13" s="8">
        <v>20</v>
      </c>
      <c r="F13" s="8">
        <v>12</v>
      </c>
      <c r="G13" s="8">
        <v>2</v>
      </c>
      <c r="H13" s="43">
        <f t="shared" si="1"/>
        <v>304.79999999999995</v>
      </c>
      <c r="I13" s="12"/>
      <c r="J13" s="12"/>
      <c r="K13" s="16"/>
      <c r="L13" s="72">
        <f>H13</f>
        <v>304.79999999999995</v>
      </c>
    </row>
    <row r="14" spans="1:14" x14ac:dyDescent="0.25">
      <c r="A14" s="52" t="s">
        <v>36</v>
      </c>
      <c r="B14" s="53"/>
      <c r="C14" s="53"/>
      <c r="D14" s="53"/>
      <c r="E14" s="53"/>
      <c r="F14" s="53"/>
      <c r="G14" s="53"/>
      <c r="H14" s="79"/>
      <c r="I14" s="56"/>
      <c r="J14" s="56"/>
      <c r="K14" s="56"/>
      <c r="L14" s="55"/>
    </row>
    <row r="15" spans="1:14" ht="25.5" x14ac:dyDescent="0.25">
      <c r="A15" s="9" t="s">
        <v>127</v>
      </c>
      <c r="B15" s="14"/>
      <c r="C15" s="9" t="s">
        <v>24</v>
      </c>
      <c r="D15" s="86"/>
      <c r="E15" s="8"/>
      <c r="F15" s="8"/>
      <c r="G15" s="8"/>
      <c r="H15" s="43">
        <f t="shared" ref="H15:H17" si="2">$D15*E15*F15*G15</f>
        <v>0</v>
      </c>
      <c r="I15" s="43">
        <f t="shared" ref="I15:I17" si="3">$H15*0.05</f>
        <v>0</v>
      </c>
      <c r="J15" s="43">
        <f t="shared" ref="J15:J17" si="4">$H15*0.0975</f>
        <v>0</v>
      </c>
      <c r="K15" s="10"/>
      <c r="L15" s="72">
        <f>H15</f>
        <v>0</v>
      </c>
    </row>
    <row r="16" spans="1:14" ht="25.5" x14ac:dyDescent="0.25">
      <c r="A16" s="9" t="s">
        <v>132</v>
      </c>
      <c r="B16" s="14"/>
      <c r="C16" s="9" t="s">
        <v>24</v>
      </c>
      <c r="D16" s="86"/>
      <c r="E16" s="8"/>
      <c r="F16" s="8"/>
      <c r="G16" s="8"/>
      <c r="H16" s="43">
        <f t="shared" si="2"/>
        <v>0</v>
      </c>
      <c r="I16" s="43">
        <f t="shared" si="3"/>
        <v>0</v>
      </c>
      <c r="J16" s="43">
        <f t="shared" si="4"/>
        <v>0</v>
      </c>
      <c r="K16" s="10"/>
      <c r="L16" s="72">
        <f>H16</f>
        <v>0</v>
      </c>
    </row>
    <row r="17" spans="1:12" ht="25.5" x14ac:dyDescent="0.25">
      <c r="A17" s="9" t="s">
        <v>38</v>
      </c>
      <c r="B17" s="14"/>
      <c r="C17" s="9" t="s">
        <v>24</v>
      </c>
      <c r="D17" s="86"/>
      <c r="E17" s="8"/>
      <c r="F17" s="8"/>
      <c r="G17" s="8"/>
      <c r="H17" s="43">
        <f t="shared" si="2"/>
        <v>0</v>
      </c>
      <c r="I17" s="43">
        <f t="shared" si="3"/>
        <v>0</v>
      </c>
      <c r="J17" s="43">
        <f t="shared" si="4"/>
        <v>0</v>
      </c>
      <c r="K17" s="10"/>
      <c r="L17" s="72">
        <f>H17</f>
        <v>0</v>
      </c>
    </row>
    <row r="18" spans="1:12" x14ac:dyDescent="0.25">
      <c r="A18" s="52" t="s">
        <v>39</v>
      </c>
      <c r="B18" s="53"/>
      <c r="C18" s="53"/>
      <c r="D18" s="53"/>
      <c r="E18" s="53"/>
      <c r="F18" s="53"/>
      <c r="G18" s="53"/>
      <c r="H18" s="79"/>
      <c r="I18" s="56"/>
      <c r="J18" s="54"/>
      <c r="K18" s="56"/>
      <c r="L18" s="55"/>
    </row>
    <row r="19" spans="1:12" ht="25.5" customHeight="1" x14ac:dyDescent="0.25">
      <c r="A19" s="9" t="s">
        <v>128</v>
      </c>
      <c r="B19" s="14"/>
      <c r="C19" s="9" t="s">
        <v>24</v>
      </c>
      <c r="D19" s="86">
        <v>20.2</v>
      </c>
      <c r="E19" s="8">
        <v>2</v>
      </c>
      <c r="F19" s="8">
        <v>2</v>
      </c>
      <c r="G19" s="8">
        <v>1</v>
      </c>
      <c r="H19" s="43">
        <f t="shared" ref="H19:H21" si="5">$D19*E19*F19*G19</f>
        <v>80.8</v>
      </c>
      <c r="I19" s="17"/>
      <c r="J19" s="17"/>
      <c r="K19" s="10"/>
      <c r="L19" s="72">
        <f>H19</f>
        <v>80.8</v>
      </c>
    </row>
    <row r="20" spans="1:12" ht="25.5" customHeight="1" x14ac:dyDescent="0.25">
      <c r="A20" s="9" t="s">
        <v>133</v>
      </c>
      <c r="B20" s="14"/>
      <c r="C20" s="9" t="s">
        <v>24</v>
      </c>
      <c r="D20" s="86">
        <v>20.2</v>
      </c>
      <c r="E20" s="8">
        <v>2</v>
      </c>
      <c r="F20" s="8">
        <v>1</v>
      </c>
      <c r="G20" s="8">
        <v>1</v>
      </c>
      <c r="H20" s="43">
        <f t="shared" si="5"/>
        <v>40.4</v>
      </c>
      <c r="I20" s="17"/>
      <c r="J20" s="17"/>
      <c r="K20" s="10"/>
      <c r="L20" s="72">
        <f>H20</f>
        <v>40.4</v>
      </c>
    </row>
    <row r="21" spans="1:12" ht="25.5" customHeight="1" x14ac:dyDescent="0.25">
      <c r="A21" s="9" t="s">
        <v>41</v>
      </c>
      <c r="B21" s="14"/>
      <c r="C21" s="9" t="s">
        <v>24</v>
      </c>
      <c r="D21" s="86"/>
      <c r="E21" s="8"/>
      <c r="F21" s="8"/>
      <c r="G21" s="8"/>
      <c r="H21" s="43">
        <f t="shared" si="5"/>
        <v>0</v>
      </c>
      <c r="I21" s="17"/>
      <c r="J21" s="17"/>
      <c r="K21" s="10"/>
      <c r="L21" s="72">
        <f>H21</f>
        <v>0</v>
      </c>
    </row>
    <row r="22" spans="1:12" x14ac:dyDescent="0.25">
      <c r="A22" s="27" t="s">
        <v>20</v>
      </c>
      <c r="B22" s="3"/>
      <c r="C22" s="3"/>
      <c r="D22" s="4"/>
      <c r="E22" s="5"/>
      <c r="F22" s="5"/>
      <c r="G22" s="5"/>
      <c r="H22" s="96"/>
      <c r="I22" s="6"/>
      <c r="J22" s="4"/>
      <c r="K22" s="4"/>
      <c r="L22" s="7"/>
    </row>
    <row r="23" spans="1:12" x14ac:dyDescent="0.25">
      <c r="A23" s="73" t="s">
        <v>27</v>
      </c>
      <c r="B23" s="74"/>
      <c r="C23" s="74"/>
      <c r="D23" s="74"/>
      <c r="E23" s="74"/>
      <c r="F23" s="74"/>
      <c r="G23" s="74"/>
      <c r="H23" s="97"/>
      <c r="I23" s="74"/>
      <c r="J23" s="74"/>
      <c r="K23" s="74"/>
      <c r="L23" s="75"/>
    </row>
    <row r="24" spans="1:12" ht="25.5" customHeight="1" x14ac:dyDescent="0.25">
      <c r="A24" s="13" t="s">
        <v>21</v>
      </c>
      <c r="B24" s="11"/>
      <c r="C24" s="9" t="s">
        <v>17</v>
      </c>
      <c r="D24" s="86">
        <v>90</v>
      </c>
      <c r="E24" s="8">
        <v>4</v>
      </c>
      <c r="F24" s="8">
        <v>1</v>
      </c>
      <c r="G24" s="8">
        <v>1</v>
      </c>
      <c r="H24" s="43">
        <f t="shared" si="0"/>
        <v>360</v>
      </c>
      <c r="I24" s="43">
        <f>H24*0.05</f>
        <v>18</v>
      </c>
      <c r="J24" s="43">
        <f>$H24*0.0975</f>
        <v>35.1</v>
      </c>
      <c r="K24" s="10"/>
      <c r="L24" s="72">
        <f>H24</f>
        <v>360</v>
      </c>
    </row>
    <row r="25" spans="1:12" ht="25.5" x14ac:dyDescent="0.25">
      <c r="A25" s="13" t="s">
        <v>22</v>
      </c>
      <c r="B25" s="11" t="s">
        <v>76</v>
      </c>
      <c r="C25" s="9" t="s">
        <v>17</v>
      </c>
      <c r="D25" s="86">
        <v>120</v>
      </c>
      <c r="E25" s="8">
        <v>12</v>
      </c>
      <c r="F25" s="8">
        <v>1</v>
      </c>
      <c r="G25" s="8">
        <v>1</v>
      </c>
      <c r="H25" s="43">
        <f t="shared" si="0"/>
        <v>1440</v>
      </c>
      <c r="I25" s="43">
        <f>H25*0.05</f>
        <v>72</v>
      </c>
      <c r="J25" s="43">
        <f>$H25*0.0975</f>
        <v>140.4</v>
      </c>
      <c r="K25" s="10"/>
      <c r="L25" s="72">
        <f>H25</f>
        <v>1440</v>
      </c>
    </row>
    <row r="26" spans="1:12" ht="25.5" customHeight="1" x14ac:dyDescent="0.25">
      <c r="A26" s="13" t="s">
        <v>129</v>
      </c>
      <c r="B26" s="11"/>
      <c r="C26" s="9" t="s">
        <v>23</v>
      </c>
      <c r="D26" s="86">
        <v>45</v>
      </c>
      <c r="E26" s="8">
        <v>2</v>
      </c>
      <c r="F26" s="8">
        <v>1</v>
      </c>
      <c r="G26" s="8">
        <v>1</v>
      </c>
      <c r="H26" s="43">
        <f t="shared" si="0"/>
        <v>90</v>
      </c>
      <c r="I26" s="51"/>
      <c r="J26" s="51"/>
      <c r="K26" s="10"/>
      <c r="L26" s="72">
        <f>H26</f>
        <v>90</v>
      </c>
    </row>
    <row r="27" spans="1:12" x14ac:dyDescent="0.25">
      <c r="A27" s="52" t="s">
        <v>31</v>
      </c>
      <c r="B27" s="53"/>
      <c r="C27" s="53"/>
      <c r="D27" s="53"/>
      <c r="E27" s="53"/>
      <c r="F27" s="53"/>
      <c r="G27" s="53"/>
      <c r="H27" s="79"/>
      <c r="I27" s="56"/>
      <c r="J27" s="54"/>
      <c r="K27" s="56"/>
      <c r="L27" s="55"/>
    </row>
    <row r="28" spans="1:12" ht="25.5" customHeight="1" x14ac:dyDescent="0.25">
      <c r="A28" s="13" t="s">
        <v>126</v>
      </c>
      <c r="B28" s="14"/>
      <c r="C28" s="9" t="s">
        <v>24</v>
      </c>
      <c r="D28" s="15">
        <v>0.63500000000000001</v>
      </c>
      <c r="E28" s="8"/>
      <c r="F28" s="8"/>
      <c r="G28" s="8"/>
      <c r="H28" s="43">
        <f t="shared" ref="H28:H29" si="6">$D28*E28*F28*G28</f>
        <v>0</v>
      </c>
      <c r="I28" s="12"/>
      <c r="J28" s="12"/>
      <c r="K28" s="16" t="s">
        <v>33</v>
      </c>
      <c r="L28" s="72">
        <f>H28</f>
        <v>0</v>
      </c>
    </row>
    <row r="29" spans="1:12" ht="25.5" customHeight="1" x14ac:dyDescent="0.25">
      <c r="A29" s="13" t="s">
        <v>131</v>
      </c>
      <c r="B29" s="14"/>
      <c r="C29" s="9" t="s">
        <v>24</v>
      </c>
      <c r="D29" s="15">
        <v>0.63500000000000001</v>
      </c>
      <c r="E29" s="8"/>
      <c r="F29" s="8"/>
      <c r="G29" s="8"/>
      <c r="H29" s="43">
        <f t="shared" si="6"/>
        <v>0</v>
      </c>
      <c r="I29" s="12"/>
      <c r="J29" s="12"/>
      <c r="K29" s="16" t="s">
        <v>33</v>
      </c>
      <c r="L29" s="72">
        <f>H29</f>
        <v>0</v>
      </c>
    </row>
    <row r="30" spans="1:12" x14ac:dyDescent="0.25">
      <c r="A30" s="52" t="s">
        <v>36</v>
      </c>
      <c r="B30" s="53"/>
      <c r="C30" s="53"/>
      <c r="D30" s="53"/>
      <c r="E30" s="53"/>
      <c r="F30" s="53"/>
      <c r="G30" s="53"/>
      <c r="H30" s="79"/>
      <c r="I30" s="56"/>
      <c r="J30" s="56"/>
      <c r="K30" s="56"/>
      <c r="L30" s="55"/>
    </row>
    <row r="31" spans="1:12" ht="25.5" x14ac:dyDescent="0.25">
      <c r="A31" s="9" t="s">
        <v>127</v>
      </c>
      <c r="B31" s="14"/>
      <c r="C31" s="9" t="s">
        <v>24</v>
      </c>
      <c r="D31" s="86"/>
      <c r="E31" s="8"/>
      <c r="F31" s="8"/>
      <c r="G31" s="8"/>
      <c r="H31" s="43">
        <f t="shared" ref="H31:H32" si="7">$D31*E31*F31*G31</f>
        <v>0</v>
      </c>
      <c r="I31" s="43">
        <f t="shared" ref="I31:I32" si="8">$H31*0.05</f>
        <v>0</v>
      </c>
      <c r="J31" s="43">
        <f t="shared" ref="J31:J32" si="9">$H31*0.0975</f>
        <v>0</v>
      </c>
      <c r="K31" s="10"/>
      <c r="L31" s="72">
        <f>H31</f>
        <v>0</v>
      </c>
    </row>
    <row r="32" spans="1:12" ht="25.5" x14ac:dyDescent="0.25">
      <c r="A32" s="9" t="s">
        <v>132</v>
      </c>
      <c r="B32" s="14"/>
      <c r="C32" s="9" t="s">
        <v>24</v>
      </c>
      <c r="D32" s="86"/>
      <c r="E32" s="8"/>
      <c r="F32" s="8"/>
      <c r="G32" s="8"/>
      <c r="H32" s="43">
        <f t="shared" si="7"/>
        <v>0</v>
      </c>
      <c r="I32" s="43">
        <f t="shared" si="8"/>
        <v>0</v>
      </c>
      <c r="J32" s="43">
        <f t="shared" si="9"/>
        <v>0</v>
      </c>
      <c r="K32" s="10"/>
      <c r="L32" s="72">
        <f>H32</f>
        <v>0</v>
      </c>
    </row>
    <row r="33" spans="1:12" x14ac:dyDescent="0.25">
      <c r="A33" s="52" t="s">
        <v>39</v>
      </c>
      <c r="B33" s="53"/>
      <c r="C33" s="53"/>
      <c r="D33" s="53"/>
      <c r="E33" s="53"/>
      <c r="F33" s="53"/>
      <c r="G33" s="53"/>
      <c r="H33" s="79"/>
      <c r="I33" s="56"/>
      <c r="J33" s="54"/>
      <c r="K33" s="56"/>
      <c r="L33" s="55"/>
    </row>
    <row r="34" spans="1:12" ht="25.5" customHeight="1" x14ac:dyDescent="0.25">
      <c r="A34" s="9" t="s">
        <v>128</v>
      </c>
      <c r="B34" s="14"/>
      <c r="C34" s="9" t="s">
        <v>24</v>
      </c>
      <c r="D34" s="86"/>
      <c r="E34" s="8"/>
      <c r="F34" s="8"/>
      <c r="G34" s="8"/>
      <c r="H34" s="43">
        <f t="shared" ref="H34:H35" si="10">$D34*E34*F34*G34</f>
        <v>0</v>
      </c>
      <c r="I34" s="17"/>
      <c r="J34" s="17"/>
      <c r="K34" s="10"/>
      <c r="L34" s="72">
        <f>H34</f>
        <v>0</v>
      </c>
    </row>
    <row r="35" spans="1:12" ht="25.5" customHeight="1" x14ac:dyDescent="0.25">
      <c r="A35" s="9" t="s">
        <v>133</v>
      </c>
      <c r="B35" s="14"/>
      <c r="C35" s="9" t="s">
        <v>24</v>
      </c>
      <c r="D35" s="86"/>
      <c r="E35" s="8"/>
      <c r="F35" s="8"/>
      <c r="G35" s="8"/>
      <c r="H35" s="43">
        <f t="shared" si="10"/>
        <v>0</v>
      </c>
      <c r="I35" s="17"/>
      <c r="J35" s="17"/>
      <c r="K35" s="10"/>
      <c r="L35" s="72">
        <f>H35</f>
        <v>0</v>
      </c>
    </row>
    <row r="36" spans="1:12" x14ac:dyDescent="0.25">
      <c r="A36" s="28" t="s">
        <v>25</v>
      </c>
      <c r="B36" s="3"/>
      <c r="C36" s="3"/>
      <c r="D36" s="3"/>
      <c r="E36" s="3"/>
      <c r="F36" s="3"/>
      <c r="G36" s="3"/>
      <c r="H36" s="96"/>
      <c r="I36" s="6"/>
      <c r="J36" s="6"/>
      <c r="K36" s="4"/>
      <c r="L36" s="7"/>
    </row>
    <row r="37" spans="1:12" x14ac:dyDescent="0.25">
      <c r="A37" s="73" t="s">
        <v>27</v>
      </c>
      <c r="B37" s="74"/>
      <c r="C37" s="74"/>
      <c r="D37" s="74"/>
      <c r="E37" s="74"/>
      <c r="F37" s="74"/>
      <c r="G37" s="74"/>
      <c r="H37" s="97"/>
      <c r="I37" s="74"/>
      <c r="J37" s="74"/>
      <c r="K37" s="74"/>
      <c r="L37" s="75"/>
    </row>
    <row r="38" spans="1:12" ht="25.5" x14ac:dyDescent="0.25">
      <c r="A38" s="13" t="s">
        <v>26</v>
      </c>
      <c r="B38" s="11"/>
      <c r="C38" s="9" t="s">
        <v>17</v>
      </c>
      <c r="D38" s="86"/>
      <c r="E38" s="8"/>
      <c r="F38" s="8"/>
      <c r="G38" s="8"/>
      <c r="H38" s="43">
        <f t="shared" si="0"/>
        <v>0</v>
      </c>
      <c r="I38" s="47">
        <f>$H38*0.05</f>
        <v>0</v>
      </c>
      <c r="J38" s="47">
        <f>$H38*0.0975</f>
        <v>0</v>
      </c>
      <c r="K38" s="10"/>
      <c r="L38" s="72">
        <f>H38</f>
        <v>0</v>
      </c>
    </row>
    <row r="39" spans="1:12" ht="25.5" customHeight="1" x14ac:dyDescent="0.25">
      <c r="A39" s="13" t="s">
        <v>129</v>
      </c>
      <c r="B39" s="11"/>
      <c r="C39" s="9" t="s">
        <v>23</v>
      </c>
      <c r="D39" s="86"/>
      <c r="E39" s="8"/>
      <c r="F39" s="8"/>
      <c r="G39" s="8"/>
      <c r="H39" s="43">
        <f t="shared" si="0"/>
        <v>0</v>
      </c>
      <c r="I39" s="51"/>
      <c r="J39" s="51"/>
      <c r="K39" s="10"/>
      <c r="L39" s="72">
        <f>H39</f>
        <v>0</v>
      </c>
    </row>
    <row r="40" spans="1:12" x14ac:dyDescent="0.25">
      <c r="A40" s="52" t="s">
        <v>31</v>
      </c>
      <c r="B40" s="53"/>
      <c r="C40" s="53"/>
      <c r="D40" s="53"/>
      <c r="E40" s="53"/>
      <c r="F40" s="53"/>
      <c r="G40" s="53"/>
      <c r="H40" s="79"/>
      <c r="I40" s="56"/>
      <c r="J40" s="54"/>
      <c r="K40" s="56"/>
      <c r="L40" s="55"/>
    </row>
    <row r="41" spans="1:12" ht="25.5" customHeight="1" x14ac:dyDescent="0.25">
      <c r="A41" s="13" t="s">
        <v>126</v>
      </c>
      <c r="B41" s="14"/>
      <c r="C41" s="9" t="s">
        <v>24</v>
      </c>
      <c r="D41" s="15">
        <v>0.63500000000000001</v>
      </c>
      <c r="E41" s="8"/>
      <c r="F41" s="8"/>
      <c r="G41" s="8"/>
      <c r="H41" s="43">
        <f t="shared" ref="H41:H42" si="11">$D41*E41*F41*G41</f>
        <v>0</v>
      </c>
      <c r="I41" s="12"/>
      <c r="J41" s="12"/>
      <c r="K41" s="16" t="s">
        <v>33</v>
      </c>
      <c r="L41" s="72">
        <f>H41</f>
        <v>0</v>
      </c>
    </row>
    <row r="42" spans="1:12" ht="25.5" customHeight="1" x14ac:dyDescent="0.25">
      <c r="A42" s="13" t="s">
        <v>131</v>
      </c>
      <c r="B42" s="14"/>
      <c r="C42" s="9" t="s">
        <v>24</v>
      </c>
      <c r="D42" s="15">
        <v>0.63500000000000001</v>
      </c>
      <c r="E42" s="8"/>
      <c r="F42" s="8"/>
      <c r="G42" s="8"/>
      <c r="H42" s="43">
        <f t="shared" si="11"/>
        <v>0</v>
      </c>
      <c r="I42" s="12"/>
      <c r="J42" s="12"/>
      <c r="K42" s="16" t="s">
        <v>33</v>
      </c>
      <c r="L42" s="72">
        <f>H42</f>
        <v>0</v>
      </c>
    </row>
    <row r="43" spans="1:12" x14ac:dyDescent="0.25">
      <c r="A43" s="52" t="s">
        <v>36</v>
      </c>
      <c r="B43" s="53"/>
      <c r="C43" s="53"/>
      <c r="D43" s="53"/>
      <c r="E43" s="53"/>
      <c r="F43" s="53"/>
      <c r="G43" s="53"/>
      <c r="H43" s="79"/>
      <c r="I43" s="56"/>
      <c r="J43" s="56"/>
      <c r="K43" s="56"/>
      <c r="L43" s="55"/>
    </row>
    <row r="44" spans="1:12" ht="25.5" x14ac:dyDescent="0.25">
      <c r="A44" s="9" t="s">
        <v>127</v>
      </c>
      <c r="B44" s="14"/>
      <c r="C44" s="9" t="s">
        <v>24</v>
      </c>
      <c r="D44" s="86"/>
      <c r="E44" s="8"/>
      <c r="F44" s="8"/>
      <c r="G44" s="8"/>
      <c r="H44" s="43">
        <f t="shared" ref="H44:H45" si="12">$D44*E44*F44*G44</f>
        <v>0</v>
      </c>
      <c r="I44" s="43">
        <f t="shared" ref="I44:I45" si="13">$H44*0.05</f>
        <v>0</v>
      </c>
      <c r="J44" s="43">
        <f t="shared" ref="J44:J45" si="14">$H44*0.0975</f>
        <v>0</v>
      </c>
      <c r="K44" s="10"/>
      <c r="L44" s="72">
        <f>H44</f>
        <v>0</v>
      </c>
    </row>
    <row r="45" spans="1:12" ht="25.5" x14ac:dyDescent="0.25">
      <c r="A45" s="9" t="s">
        <v>132</v>
      </c>
      <c r="B45" s="14"/>
      <c r="C45" s="9" t="s">
        <v>24</v>
      </c>
      <c r="D45" s="86"/>
      <c r="E45" s="8"/>
      <c r="F45" s="8"/>
      <c r="G45" s="8"/>
      <c r="H45" s="43">
        <f t="shared" si="12"/>
        <v>0</v>
      </c>
      <c r="I45" s="43">
        <f t="shared" si="13"/>
        <v>0</v>
      </c>
      <c r="J45" s="43">
        <f t="shared" si="14"/>
        <v>0</v>
      </c>
      <c r="K45" s="10"/>
      <c r="L45" s="72">
        <f>H45</f>
        <v>0</v>
      </c>
    </row>
    <row r="46" spans="1:12" x14ac:dyDescent="0.25">
      <c r="A46" s="52" t="s">
        <v>39</v>
      </c>
      <c r="B46" s="53"/>
      <c r="C46" s="53"/>
      <c r="D46" s="53"/>
      <c r="E46" s="53"/>
      <c r="F46" s="53"/>
      <c r="G46" s="53"/>
      <c r="H46" s="79"/>
      <c r="I46" s="56"/>
      <c r="J46" s="54"/>
      <c r="K46" s="56"/>
      <c r="L46" s="55"/>
    </row>
    <row r="47" spans="1:12" ht="25.5" customHeight="1" x14ac:dyDescent="0.25">
      <c r="A47" s="9" t="s">
        <v>128</v>
      </c>
      <c r="B47" s="14"/>
      <c r="C47" s="9" t="s">
        <v>24</v>
      </c>
      <c r="D47" s="86"/>
      <c r="E47" s="8"/>
      <c r="F47" s="8"/>
      <c r="G47" s="8"/>
      <c r="H47" s="43">
        <f t="shared" ref="H47:H48" si="15">$D47*E47*F47*G47</f>
        <v>0</v>
      </c>
      <c r="I47" s="17"/>
      <c r="J47" s="17"/>
      <c r="K47" s="10"/>
      <c r="L47" s="72">
        <f>H47</f>
        <v>0</v>
      </c>
    </row>
    <row r="48" spans="1:12" ht="25.5" customHeight="1" x14ac:dyDescent="0.25">
      <c r="A48" s="9" t="s">
        <v>133</v>
      </c>
      <c r="B48" s="14"/>
      <c r="C48" s="9" t="s">
        <v>24</v>
      </c>
      <c r="D48" s="86"/>
      <c r="E48" s="8"/>
      <c r="F48" s="8"/>
      <c r="G48" s="8"/>
      <c r="H48" s="43">
        <f t="shared" si="15"/>
        <v>0</v>
      </c>
      <c r="I48" s="17"/>
      <c r="J48" s="17"/>
      <c r="K48" s="10"/>
      <c r="L48" s="72">
        <f>H48</f>
        <v>0</v>
      </c>
    </row>
    <row r="49" spans="1:12" x14ac:dyDescent="0.25">
      <c r="A49" s="28" t="s">
        <v>130</v>
      </c>
      <c r="B49" s="3"/>
      <c r="C49" s="3"/>
      <c r="D49" s="3"/>
      <c r="E49" s="3"/>
      <c r="F49" s="3"/>
      <c r="G49" s="3"/>
      <c r="H49" s="96"/>
      <c r="I49" s="6"/>
      <c r="J49" s="6"/>
      <c r="K49" s="4"/>
      <c r="L49" s="7"/>
    </row>
    <row r="50" spans="1:12" x14ac:dyDescent="0.25">
      <c r="A50" s="73" t="s">
        <v>27</v>
      </c>
      <c r="B50" s="74"/>
      <c r="C50" s="74"/>
      <c r="D50" s="74"/>
      <c r="E50" s="74"/>
      <c r="F50" s="74"/>
      <c r="G50" s="74"/>
      <c r="H50" s="97"/>
      <c r="I50" s="74"/>
      <c r="J50" s="74"/>
      <c r="K50" s="74"/>
      <c r="L50" s="75"/>
    </row>
    <row r="51" spans="1:12" ht="25.5" customHeight="1" x14ac:dyDescent="0.25">
      <c r="A51" s="29" t="s">
        <v>28</v>
      </c>
      <c r="B51" s="11" t="s">
        <v>76</v>
      </c>
      <c r="C51" s="9" t="s">
        <v>17</v>
      </c>
      <c r="D51" s="86">
        <v>120</v>
      </c>
      <c r="E51" s="8">
        <v>300</v>
      </c>
      <c r="F51" s="8">
        <v>1</v>
      </c>
      <c r="G51" s="8">
        <v>1</v>
      </c>
      <c r="H51" s="43">
        <f t="shared" si="0"/>
        <v>36000</v>
      </c>
      <c r="I51" s="47">
        <f>$H51*0.05</f>
        <v>1800</v>
      </c>
      <c r="J51" s="47">
        <f>$H51*0.0975</f>
        <v>3510</v>
      </c>
      <c r="K51" s="10"/>
      <c r="L51" s="72">
        <f>H51</f>
        <v>36000</v>
      </c>
    </row>
    <row r="52" spans="1:12" ht="25.5" customHeight="1" x14ac:dyDescent="0.25">
      <c r="A52" s="29" t="s">
        <v>29</v>
      </c>
      <c r="B52" s="11"/>
      <c r="C52" s="9" t="s">
        <v>17</v>
      </c>
      <c r="D52" s="86"/>
      <c r="E52" s="8"/>
      <c r="F52" s="8"/>
      <c r="G52" s="8"/>
      <c r="H52" s="43">
        <f t="shared" si="0"/>
        <v>0</v>
      </c>
      <c r="I52" s="47">
        <f>$H52*0.05</f>
        <v>0</v>
      </c>
      <c r="J52" s="47">
        <f>$H52*0.0975</f>
        <v>0</v>
      </c>
      <c r="K52" s="10"/>
      <c r="L52" s="72">
        <f>H52</f>
        <v>0</v>
      </c>
    </row>
    <row r="53" spans="1:12" ht="25.5" customHeight="1" x14ac:dyDescent="0.25">
      <c r="A53" s="13" t="s">
        <v>30</v>
      </c>
      <c r="B53" s="11"/>
      <c r="C53" s="9" t="s">
        <v>17</v>
      </c>
      <c r="D53" s="86"/>
      <c r="E53" s="8"/>
      <c r="F53" s="8"/>
      <c r="G53" s="8"/>
      <c r="H53" s="43">
        <f t="shared" si="0"/>
        <v>0</v>
      </c>
      <c r="I53" s="47">
        <f>$H53*0.05</f>
        <v>0</v>
      </c>
      <c r="J53" s="47">
        <f>$H53*0.0975</f>
        <v>0</v>
      </c>
      <c r="K53" s="10"/>
      <c r="L53" s="72">
        <f>H53</f>
        <v>0</v>
      </c>
    </row>
    <row r="54" spans="1:12" ht="25.5" customHeight="1" x14ac:dyDescent="0.25">
      <c r="A54" s="13" t="s">
        <v>18</v>
      </c>
      <c r="B54" s="8"/>
      <c r="C54" s="9" t="s">
        <v>19</v>
      </c>
      <c r="D54" s="86">
        <v>21</v>
      </c>
      <c r="E54" s="8">
        <v>300</v>
      </c>
      <c r="F54" s="8">
        <v>12</v>
      </c>
      <c r="G54" s="8">
        <v>1</v>
      </c>
      <c r="H54" s="43">
        <f t="shared" si="0"/>
        <v>75600</v>
      </c>
      <c r="I54" s="12"/>
      <c r="J54" s="12"/>
      <c r="K54" s="10"/>
      <c r="L54" s="72">
        <f>H54</f>
        <v>75600</v>
      </c>
    </row>
    <row r="55" spans="1:12" x14ac:dyDescent="0.25">
      <c r="A55" s="52" t="s">
        <v>31</v>
      </c>
      <c r="B55" s="53"/>
      <c r="C55" s="53"/>
      <c r="D55" s="53"/>
      <c r="E55" s="53"/>
      <c r="F55" s="53"/>
      <c r="G55" s="53"/>
      <c r="H55" s="79"/>
      <c r="I55" s="56"/>
      <c r="J55" s="54"/>
      <c r="K55" s="56"/>
      <c r="L55" s="55"/>
    </row>
    <row r="56" spans="1:12" ht="25.5" customHeight="1" x14ac:dyDescent="0.25">
      <c r="A56" s="13" t="s">
        <v>32</v>
      </c>
      <c r="B56" s="14" t="s">
        <v>76</v>
      </c>
      <c r="C56" s="9" t="s">
        <v>24</v>
      </c>
      <c r="D56" s="15">
        <v>0.63500000000000001</v>
      </c>
      <c r="E56" s="8">
        <v>34</v>
      </c>
      <c r="F56" s="8">
        <v>1</v>
      </c>
      <c r="G56" s="8">
        <v>56</v>
      </c>
      <c r="H56" s="43">
        <f t="shared" si="0"/>
        <v>1209.04</v>
      </c>
      <c r="I56" s="12"/>
      <c r="J56" s="12"/>
      <c r="K56" s="16" t="s">
        <v>33</v>
      </c>
      <c r="L56" s="72">
        <f>H56</f>
        <v>1209.04</v>
      </c>
    </row>
    <row r="57" spans="1:12" ht="25.5" x14ac:dyDescent="0.25">
      <c r="A57" s="13" t="s">
        <v>34</v>
      </c>
      <c r="B57" s="14"/>
      <c r="C57" s="9" t="s">
        <v>24</v>
      </c>
      <c r="D57" s="15">
        <v>0.63500000000000001</v>
      </c>
      <c r="E57" s="8">
        <v>20</v>
      </c>
      <c r="F57" s="8">
        <v>12</v>
      </c>
      <c r="G57" s="8">
        <v>52</v>
      </c>
      <c r="H57" s="43">
        <f t="shared" si="0"/>
        <v>7924.7999999999993</v>
      </c>
      <c r="I57" s="12"/>
      <c r="J57" s="12"/>
      <c r="K57" s="16"/>
      <c r="L57" s="72">
        <f>H57</f>
        <v>7924.7999999999993</v>
      </c>
    </row>
    <row r="58" spans="1:12" ht="25.5" customHeight="1" x14ac:dyDescent="0.25">
      <c r="A58" s="13" t="s">
        <v>35</v>
      </c>
      <c r="B58" s="14"/>
      <c r="C58" s="9" t="s">
        <v>24</v>
      </c>
      <c r="D58" s="15">
        <v>0.63500000000000001</v>
      </c>
      <c r="E58" s="8"/>
      <c r="F58" s="8"/>
      <c r="G58" s="8"/>
      <c r="H58" s="43">
        <f t="shared" si="0"/>
        <v>0</v>
      </c>
      <c r="I58" s="12"/>
      <c r="J58" s="12"/>
      <c r="K58" s="10"/>
      <c r="L58" s="72">
        <f>H58</f>
        <v>0</v>
      </c>
    </row>
    <row r="59" spans="1:12" ht="25.5" customHeight="1" x14ac:dyDescent="0.25">
      <c r="A59" s="13" t="s">
        <v>35</v>
      </c>
      <c r="B59" s="14"/>
      <c r="C59" s="9" t="s">
        <v>24</v>
      </c>
      <c r="D59" s="15">
        <v>0.63500000000000001</v>
      </c>
      <c r="E59" s="8"/>
      <c r="F59" s="8"/>
      <c r="G59" s="8"/>
      <c r="H59" s="43">
        <f t="shared" si="0"/>
        <v>0</v>
      </c>
      <c r="I59" s="12"/>
      <c r="J59" s="12"/>
      <c r="K59" s="10"/>
      <c r="L59" s="72">
        <f>H59</f>
        <v>0</v>
      </c>
    </row>
    <row r="60" spans="1:12" x14ac:dyDescent="0.25">
      <c r="A60" s="52" t="s">
        <v>36</v>
      </c>
      <c r="B60" s="53"/>
      <c r="C60" s="53"/>
      <c r="D60" s="53"/>
      <c r="E60" s="53"/>
      <c r="F60" s="53"/>
      <c r="G60" s="53"/>
      <c r="H60" s="79"/>
      <c r="I60" s="56"/>
      <c r="J60" s="56"/>
      <c r="K60" s="56"/>
      <c r="L60" s="55"/>
    </row>
    <row r="61" spans="1:12" ht="25.5" x14ac:dyDescent="0.25">
      <c r="A61" s="9" t="s">
        <v>37</v>
      </c>
      <c r="B61" s="14"/>
      <c r="C61" s="9" t="s">
        <v>24</v>
      </c>
      <c r="D61" s="86"/>
      <c r="E61" s="8"/>
      <c r="F61" s="8"/>
      <c r="G61" s="8"/>
      <c r="H61" s="43">
        <f t="shared" si="0"/>
        <v>0</v>
      </c>
      <c r="I61" s="43">
        <f t="shared" ref="I61:I79" si="16">$H61*0.05</f>
        <v>0</v>
      </c>
      <c r="J61" s="43">
        <f t="shared" ref="J61:J79" si="17">$H61*0.0975</f>
        <v>0</v>
      </c>
      <c r="K61" s="10"/>
      <c r="L61" s="72">
        <f>H61</f>
        <v>0</v>
      </c>
    </row>
    <row r="62" spans="1:12" ht="25.5" x14ac:dyDescent="0.25">
      <c r="A62" s="9" t="s">
        <v>38</v>
      </c>
      <c r="B62" s="14"/>
      <c r="C62" s="9" t="s">
        <v>24</v>
      </c>
      <c r="D62" s="86"/>
      <c r="E62" s="8"/>
      <c r="F62" s="8"/>
      <c r="G62" s="8"/>
      <c r="H62" s="43">
        <f t="shared" si="0"/>
        <v>0</v>
      </c>
      <c r="I62" s="43">
        <f t="shared" si="16"/>
        <v>0</v>
      </c>
      <c r="J62" s="43">
        <f t="shared" si="17"/>
        <v>0</v>
      </c>
      <c r="K62" s="10"/>
      <c r="L62" s="72">
        <f>H62</f>
        <v>0</v>
      </c>
    </row>
    <row r="63" spans="1:12" x14ac:dyDescent="0.25">
      <c r="A63" s="52" t="s">
        <v>39</v>
      </c>
      <c r="B63" s="53"/>
      <c r="C63" s="53"/>
      <c r="D63" s="53"/>
      <c r="E63" s="53"/>
      <c r="F63" s="53"/>
      <c r="G63" s="53"/>
      <c r="H63" s="79"/>
      <c r="I63" s="56"/>
      <c r="J63" s="54"/>
      <c r="K63" s="56"/>
      <c r="L63" s="55"/>
    </row>
    <row r="64" spans="1:12" ht="25.5" customHeight="1" x14ac:dyDescent="0.25">
      <c r="A64" s="9" t="s">
        <v>40</v>
      </c>
      <c r="B64" s="14"/>
      <c r="C64" s="9" t="s">
        <v>24</v>
      </c>
      <c r="D64" s="86">
        <v>20.2</v>
      </c>
      <c r="E64" s="8">
        <v>1</v>
      </c>
      <c r="F64" s="8">
        <v>1</v>
      </c>
      <c r="G64" s="8">
        <v>56</v>
      </c>
      <c r="H64" s="43">
        <f t="shared" si="0"/>
        <v>1131.2</v>
      </c>
      <c r="I64" s="17"/>
      <c r="J64" s="17"/>
      <c r="K64" s="10"/>
      <c r="L64" s="72">
        <f>H64</f>
        <v>1131.2</v>
      </c>
    </row>
    <row r="65" spans="1:12" ht="25.5" customHeight="1" x14ac:dyDescent="0.25">
      <c r="A65" s="9" t="s">
        <v>41</v>
      </c>
      <c r="B65" s="14"/>
      <c r="C65" s="9" t="s">
        <v>24</v>
      </c>
      <c r="D65" s="86">
        <v>20.2</v>
      </c>
      <c r="E65" s="8">
        <v>1</v>
      </c>
      <c r="F65" s="8">
        <v>12</v>
      </c>
      <c r="G65" s="8">
        <v>52</v>
      </c>
      <c r="H65" s="43">
        <f t="shared" si="0"/>
        <v>12604.8</v>
      </c>
      <c r="I65" s="17"/>
      <c r="J65" s="17"/>
      <c r="K65" s="10"/>
      <c r="L65" s="72">
        <f>H65</f>
        <v>12604.8</v>
      </c>
    </row>
    <row r="66" spans="1:12" x14ac:dyDescent="0.25">
      <c r="A66" s="52" t="s">
        <v>42</v>
      </c>
      <c r="B66" s="53"/>
      <c r="C66" s="53"/>
      <c r="D66" s="53"/>
      <c r="E66" s="53"/>
      <c r="F66" s="53"/>
      <c r="G66" s="53"/>
      <c r="H66" s="79"/>
      <c r="I66" s="56"/>
      <c r="J66" s="56"/>
      <c r="K66" s="56"/>
      <c r="L66" s="55"/>
    </row>
    <row r="67" spans="1:12" ht="25.5" x14ac:dyDescent="0.25">
      <c r="A67" s="9" t="s">
        <v>42</v>
      </c>
      <c r="B67" s="14"/>
      <c r="C67" s="9" t="s">
        <v>43</v>
      </c>
      <c r="D67" s="86">
        <v>260</v>
      </c>
      <c r="E67" s="8">
        <v>1</v>
      </c>
      <c r="F67" s="8">
        <v>1</v>
      </c>
      <c r="G67" s="8">
        <v>1</v>
      </c>
      <c r="H67" s="43">
        <f t="shared" si="0"/>
        <v>260</v>
      </c>
      <c r="I67" s="43">
        <f t="shared" si="16"/>
        <v>13</v>
      </c>
      <c r="J67" s="43">
        <f t="shared" si="17"/>
        <v>25.35</v>
      </c>
      <c r="K67" s="10"/>
      <c r="L67" s="72">
        <f t="shared" ref="L67:L73" si="18">H67</f>
        <v>260</v>
      </c>
    </row>
    <row r="68" spans="1:12" ht="25.5" customHeight="1" x14ac:dyDescent="0.25">
      <c r="A68" s="9" t="s">
        <v>44</v>
      </c>
      <c r="B68" s="14"/>
      <c r="C68" s="9" t="s">
        <v>43</v>
      </c>
      <c r="D68" s="86">
        <v>380</v>
      </c>
      <c r="E68" s="8">
        <v>1</v>
      </c>
      <c r="F68" s="8">
        <v>1</v>
      </c>
      <c r="G68" s="8">
        <v>1</v>
      </c>
      <c r="H68" s="43">
        <f t="shared" si="0"/>
        <v>380</v>
      </c>
      <c r="I68" s="43">
        <f t="shared" si="16"/>
        <v>19</v>
      </c>
      <c r="J68" s="43">
        <f t="shared" si="17"/>
        <v>37.050000000000004</v>
      </c>
      <c r="K68" s="10"/>
      <c r="L68" s="72">
        <f t="shared" si="18"/>
        <v>380</v>
      </c>
    </row>
    <row r="69" spans="1:12" ht="25.5" customHeight="1" x14ac:dyDescent="0.25">
      <c r="A69" s="9" t="s">
        <v>45</v>
      </c>
      <c r="B69" s="14"/>
      <c r="C69" s="9" t="s">
        <v>43</v>
      </c>
      <c r="D69" s="86"/>
      <c r="E69" s="8"/>
      <c r="F69" s="8"/>
      <c r="G69" s="8"/>
      <c r="H69" s="43">
        <f t="shared" si="0"/>
        <v>0</v>
      </c>
      <c r="I69" s="43">
        <f t="shared" si="16"/>
        <v>0</v>
      </c>
      <c r="J69" s="43">
        <f t="shared" si="17"/>
        <v>0</v>
      </c>
      <c r="K69" s="10"/>
      <c r="L69" s="72">
        <f t="shared" si="18"/>
        <v>0</v>
      </c>
    </row>
    <row r="70" spans="1:12" ht="25.5" customHeight="1" x14ac:dyDescent="0.25">
      <c r="A70" s="9" t="s">
        <v>46</v>
      </c>
      <c r="B70" s="14"/>
      <c r="C70" s="9" t="s">
        <v>43</v>
      </c>
      <c r="D70" s="86"/>
      <c r="E70" s="8"/>
      <c r="F70" s="8"/>
      <c r="G70" s="8"/>
      <c r="H70" s="43">
        <f t="shared" si="0"/>
        <v>0</v>
      </c>
      <c r="I70" s="43">
        <f t="shared" si="16"/>
        <v>0</v>
      </c>
      <c r="J70" s="43">
        <f t="shared" si="17"/>
        <v>0</v>
      </c>
      <c r="K70" s="10"/>
      <c r="L70" s="72">
        <f t="shared" si="18"/>
        <v>0</v>
      </c>
    </row>
    <row r="71" spans="1:12" ht="25.5" customHeight="1" x14ac:dyDescent="0.25">
      <c r="A71" s="9" t="s">
        <v>47</v>
      </c>
      <c r="B71" s="14"/>
      <c r="C71" s="9" t="s">
        <v>43</v>
      </c>
      <c r="D71" s="86">
        <v>12.99</v>
      </c>
      <c r="E71" s="8">
        <v>1</v>
      </c>
      <c r="F71" s="8">
        <v>13</v>
      </c>
      <c r="G71" s="8">
        <v>1</v>
      </c>
      <c r="H71" s="43">
        <f t="shared" ref="H71:H85" si="19">$D71*E71*F71*G71</f>
        <v>168.87</v>
      </c>
      <c r="I71" s="43">
        <f t="shared" si="16"/>
        <v>8.4435000000000002</v>
      </c>
      <c r="J71" s="43">
        <f t="shared" si="17"/>
        <v>16.464825000000001</v>
      </c>
      <c r="K71" s="10"/>
      <c r="L71" s="72">
        <f t="shared" si="18"/>
        <v>168.87</v>
      </c>
    </row>
    <row r="72" spans="1:12" ht="25.5" customHeight="1" x14ac:dyDescent="0.25">
      <c r="A72" s="9" t="s">
        <v>48</v>
      </c>
      <c r="B72" s="14"/>
      <c r="C72" s="9" t="s">
        <v>43</v>
      </c>
      <c r="D72" s="86"/>
      <c r="E72" s="8"/>
      <c r="F72" s="8"/>
      <c r="G72" s="8"/>
      <c r="H72" s="43">
        <f t="shared" si="19"/>
        <v>0</v>
      </c>
      <c r="I72" s="43">
        <f t="shared" si="16"/>
        <v>0</v>
      </c>
      <c r="J72" s="43">
        <f t="shared" si="17"/>
        <v>0</v>
      </c>
      <c r="K72" s="10"/>
      <c r="L72" s="72">
        <f t="shared" si="18"/>
        <v>0</v>
      </c>
    </row>
    <row r="73" spans="1:12" ht="25.5" x14ac:dyDescent="0.25">
      <c r="A73" s="9" t="s">
        <v>49</v>
      </c>
      <c r="B73" s="14"/>
      <c r="C73" s="9" t="s">
        <v>43</v>
      </c>
      <c r="D73" s="86"/>
      <c r="E73" s="8"/>
      <c r="F73" s="8"/>
      <c r="G73" s="8"/>
      <c r="H73" s="43">
        <f t="shared" si="19"/>
        <v>0</v>
      </c>
      <c r="I73" s="43">
        <f t="shared" si="16"/>
        <v>0</v>
      </c>
      <c r="J73" s="43">
        <f t="shared" si="17"/>
        <v>0</v>
      </c>
      <c r="K73" s="10"/>
      <c r="L73" s="72">
        <f t="shared" si="18"/>
        <v>0</v>
      </c>
    </row>
    <row r="74" spans="1:12" x14ac:dyDescent="0.25">
      <c r="A74" s="57" t="s">
        <v>50</v>
      </c>
      <c r="B74" s="53"/>
      <c r="C74" s="53"/>
      <c r="D74" s="53"/>
      <c r="E74" s="53"/>
      <c r="F74" s="53"/>
      <c r="G74" s="53"/>
      <c r="H74" s="79"/>
      <c r="I74" s="56"/>
      <c r="J74" s="54"/>
      <c r="K74" s="56"/>
      <c r="L74" s="55"/>
    </row>
    <row r="75" spans="1:12" ht="25.5" x14ac:dyDescent="0.25">
      <c r="A75" s="13" t="s">
        <v>51</v>
      </c>
      <c r="B75" s="14"/>
      <c r="C75" s="18" t="s">
        <v>52</v>
      </c>
      <c r="D75" s="86"/>
      <c r="E75" s="8"/>
      <c r="F75" s="8"/>
      <c r="G75" s="8"/>
      <c r="H75" s="43">
        <f t="shared" si="19"/>
        <v>0</v>
      </c>
      <c r="I75" s="43">
        <f t="shared" si="16"/>
        <v>0</v>
      </c>
      <c r="J75" s="43">
        <f t="shared" si="17"/>
        <v>0</v>
      </c>
      <c r="K75" s="10"/>
      <c r="L75" s="72">
        <f>H75</f>
        <v>0</v>
      </c>
    </row>
    <row r="76" spans="1:12" ht="25.5" x14ac:dyDescent="0.25">
      <c r="A76" s="13" t="s">
        <v>53</v>
      </c>
      <c r="B76" s="14"/>
      <c r="C76" s="18" t="s">
        <v>52</v>
      </c>
      <c r="D76" s="86"/>
      <c r="E76" s="8"/>
      <c r="F76" s="8"/>
      <c r="G76" s="8"/>
      <c r="H76" s="43">
        <f t="shared" si="19"/>
        <v>0</v>
      </c>
      <c r="I76" s="43">
        <f t="shared" si="16"/>
        <v>0</v>
      </c>
      <c r="J76" s="43">
        <f t="shared" si="17"/>
        <v>0</v>
      </c>
      <c r="K76" s="10"/>
      <c r="L76" s="72">
        <f>H76</f>
        <v>0</v>
      </c>
    </row>
    <row r="77" spans="1:12" ht="25.5" x14ac:dyDescent="0.25">
      <c r="A77" s="13" t="s">
        <v>54</v>
      </c>
      <c r="B77" s="14"/>
      <c r="C77" s="18" t="s">
        <v>52</v>
      </c>
      <c r="D77" s="86"/>
      <c r="E77" s="8"/>
      <c r="F77" s="8"/>
      <c r="G77" s="8"/>
      <c r="H77" s="43">
        <f t="shared" si="19"/>
        <v>0</v>
      </c>
      <c r="I77" s="43">
        <f t="shared" si="16"/>
        <v>0</v>
      </c>
      <c r="J77" s="43">
        <f t="shared" si="17"/>
        <v>0</v>
      </c>
      <c r="K77" s="10"/>
      <c r="L77" s="72">
        <f>H77</f>
        <v>0</v>
      </c>
    </row>
    <row r="78" spans="1:12" x14ac:dyDescent="0.25">
      <c r="A78" s="57" t="s">
        <v>55</v>
      </c>
      <c r="B78" s="53"/>
      <c r="C78" s="53"/>
      <c r="D78" s="53"/>
      <c r="E78" s="53"/>
      <c r="F78" s="53"/>
      <c r="G78" s="53"/>
      <c r="H78" s="79"/>
      <c r="I78" s="56"/>
      <c r="J78" s="54"/>
      <c r="K78" s="56"/>
      <c r="L78" s="55"/>
    </row>
    <row r="79" spans="1:12" ht="25.5" customHeight="1" x14ac:dyDescent="0.25">
      <c r="A79" s="50" t="s">
        <v>56</v>
      </c>
      <c r="B79" s="19"/>
      <c r="C79" s="18" t="s">
        <v>52</v>
      </c>
      <c r="D79" s="87">
        <v>115</v>
      </c>
      <c r="E79" s="19">
        <v>1</v>
      </c>
      <c r="F79" s="19">
        <v>12</v>
      </c>
      <c r="G79" s="19">
        <v>1</v>
      </c>
      <c r="H79" s="43">
        <f t="shared" si="19"/>
        <v>1380</v>
      </c>
      <c r="I79" s="43">
        <f t="shared" si="16"/>
        <v>69</v>
      </c>
      <c r="J79" s="43">
        <f t="shared" si="17"/>
        <v>134.55000000000001</v>
      </c>
      <c r="K79" s="10"/>
      <c r="L79" s="72">
        <f>H79</f>
        <v>1380</v>
      </c>
    </row>
    <row r="80" spans="1:12" x14ac:dyDescent="0.25">
      <c r="A80" s="58" t="s">
        <v>57</v>
      </c>
      <c r="B80" s="59"/>
      <c r="C80" s="59"/>
      <c r="D80" s="59"/>
      <c r="E80" s="59"/>
      <c r="F80" s="59"/>
      <c r="G80" s="59"/>
      <c r="H80" s="78"/>
      <c r="I80" s="61"/>
      <c r="J80" s="60"/>
      <c r="K80" s="61"/>
      <c r="L80" s="62"/>
    </row>
    <row r="81" spans="1:15" ht="25.5" customHeight="1" x14ac:dyDescent="0.25">
      <c r="A81" s="9" t="s">
        <v>58</v>
      </c>
      <c r="B81" s="14"/>
      <c r="C81" s="9" t="s">
        <v>59</v>
      </c>
      <c r="D81" s="86">
        <v>63726.59</v>
      </c>
      <c r="E81" s="8">
        <v>1</v>
      </c>
      <c r="F81" s="8">
        <v>1</v>
      </c>
      <c r="G81" s="8">
        <v>1</v>
      </c>
      <c r="H81" s="43">
        <f t="shared" si="19"/>
        <v>63726.59</v>
      </c>
      <c r="I81" s="51"/>
      <c r="J81" s="51"/>
      <c r="K81" s="10"/>
      <c r="L81" s="72">
        <f>H81</f>
        <v>63726.59</v>
      </c>
    </row>
    <row r="82" spans="1:15" ht="25.5" customHeight="1" x14ac:dyDescent="0.25">
      <c r="A82" s="9" t="s">
        <v>60</v>
      </c>
      <c r="B82" s="8"/>
      <c r="C82" s="9" t="s">
        <v>24</v>
      </c>
      <c r="D82" s="86">
        <v>0.63500000000000001</v>
      </c>
      <c r="E82" s="8">
        <v>26</v>
      </c>
      <c r="F82" s="8">
        <v>1</v>
      </c>
      <c r="G82" s="8">
        <v>72</v>
      </c>
      <c r="H82" s="43">
        <f t="shared" si="19"/>
        <v>1188.72</v>
      </c>
      <c r="I82" s="43">
        <f t="shared" ref="I82:I85" si="20">$H82*0.05</f>
        <v>59.436000000000007</v>
      </c>
      <c r="J82" s="43">
        <f t="shared" ref="J82:J85" si="21">$H82*0.0975</f>
        <v>115.90020000000001</v>
      </c>
      <c r="K82" s="10"/>
      <c r="L82" s="72">
        <f>H82</f>
        <v>1188.72</v>
      </c>
    </row>
    <row r="83" spans="1:15" ht="25.5" customHeight="1" x14ac:dyDescent="0.25">
      <c r="A83" s="9" t="s">
        <v>61</v>
      </c>
      <c r="B83" s="8"/>
      <c r="C83" s="9" t="s">
        <v>24</v>
      </c>
      <c r="D83" s="86"/>
      <c r="E83" s="8"/>
      <c r="F83" s="8"/>
      <c r="G83" s="8"/>
      <c r="H83" s="43">
        <f t="shared" si="19"/>
        <v>0</v>
      </c>
      <c r="I83" s="43">
        <f t="shared" si="20"/>
        <v>0</v>
      </c>
      <c r="J83" s="43">
        <f t="shared" si="21"/>
        <v>0</v>
      </c>
      <c r="K83" s="10"/>
      <c r="L83" s="72">
        <f>H83</f>
        <v>0</v>
      </c>
    </row>
    <row r="84" spans="1:15" ht="25.5" customHeight="1" x14ac:dyDescent="0.25">
      <c r="A84" s="9" t="s">
        <v>62</v>
      </c>
      <c r="B84" s="8"/>
      <c r="C84" s="9" t="s">
        <v>24</v>
      </c>
      <c r="D84" s="86">
        <v>20.2</v>
      </c>
      <c r="E84" s="8">
        <v>1</v>
      </c>
      <c r="F84" s="8">
        <v>1</v>
      </c>
      <c r="G84" s="8">
        <v>72</v>
      </c>
      <c r="H84" s="43">
        <f t="shared" si="19"/>
        <v>1454.3999999999999</v>
      </c>
      <c r="I84" s="43">
        <f t="shared" si="20"/>
        <v>72.72</v>
      </c>
      <c r="J84" s="43">
        <f t="shared" si="21"/>
        <v>141.804</v>
      </c>
      <c r="K84" s="10"/>
      <c r="L84" s="72">
        <f>H84</f>
        <v>1454.3999999999999</v>
      </c>
    </row>
    <row r="85" spans="1:15" ht="25.5" customHeight="1" x14ac:dyDescent="0.25">
      <c r="A85" s="9" t="s">
        <v>63</v>
      </c>
      <c r="B85" s="8"/>
      <c r="C85" s="13" t="s">
        <v>52</v>
      </c>
      <c r="D85" s="86"/>
      <c r="E85" s="8"/>
      <c r="F85" s="8"/>
      <c r="G85" s="8"/>
      <c r="H85" s="43">
        <f t="shared" si="19"/>
        <v>0</v>
      </c>
      <c r="I85" s="46">
        <f t="shared" si="20"/>
        <v>0</v>
      </c>
      <c r="J85" s="46">
        <f t="shared" si="21"/>
        <v>0</v>
      </c>
      <c r="K85" s="10"/>
      <c r="L85" s="72">
        <f>H85</f>
        <v>0</v>
      </c>
    </row>
    <row r="86" spans="1:15" ht="25.5" customHeight="1" x14ac:dyDescent="0.25">
      <c r="A86" s="13" t="s">
        <v>64</v>
      </c>
      <c r="B86" s="63"/>
      <c r="C86" s="64"/>
      <c r="D86" s="65"/>
      <c r="E86" s="65"/>
      <c r="F86" s="65"/>
      <c r="G86" s="66"/>
      <c r="H86" s="71">
        <f>SUM(H5:H85)*0.1</f>
        <v>21200.809999999998</v>
      </c>
      <c r="I86" s="67"/>
      <c r="J86" s="67"/>
      <c r="K86" s="10"/>
      <c r="L86" s="88">
        <f>SUM(L5:L85)*0.1</f>
        <v>21200.809999999998</v>
      </c>
    </row>
    <row r="87" spans="1:15" ht="15" customHeight="1" x14ac:dyDescent="0.25">
      <c r="A87" s="68" t="s">
        <v>65</v>
      </c>
      <c r="B87" s="69"/>
      <c r="C87" s="69"/>
      <c r="D87" s="69"/>
      <c r="E87" s="69"/>
      <c r="F87" s="69"/>
      <c r="G87" s="69"/>
      <c r="H87" s="69"/>
      <c r="I87" s="69"/>
      <c r="J87" s="69"/>
      <c r="K87" s="69"/>
      <c r="L87" s="70"/>
    </row>
    <row r="88" spans="1:15" x14ac:dyDescent="0.25">
      <c r="A88" s="30" t="s">
        <v>66</v>
      </c>
      <c r="B88" s="91"/>
      <c r="C88" s="92"/>
      <c r="D88" s="93"/>
      <c r="E88" s="93"/>
      <c r="F88" s="93"/>
      <c r="G88" s="94"/>
      <c r="H88" s="77" t="s">
        <v>67</v>
      </c>
      <c r="I88" s="48">
        <f>0.5*(SUM(I5:I85))</f>
        <v>1207.7987499999999</v>
      </c>
      <c r="J88" s="48">
        <f>0.5*(SUM(J5:J85))</f>
        <v>2355.2075625000002</v>
      </c>
      <c r="K88" s="20"/>
      <c r="L88" s="72">
        <f>I88+J88</f>
        <v>3563.0063125000001</v>
      </c>
    </row>
    <row r="89" spans="1:15" ht="32.450000000000003" customHeight="1" x14ac:dyDescent="0.25">
      <c r="A89" s="31" t="s">
        <v>68</v>
      </c>
      <c r="B89" s="21"/>
      <c r="C89" s="21"/>
      <c r="D89" s="22"/>
      <c r="E89" s="22"/>
      <c r="F89" s="22"/>
      <c r="G89" s="22"/>
      <c r="H89" s="90">
        <f>SUM(H5:H88)</f>
        <v>233208.90999999997</v>
      </c>
      <c r="I89" s="23"/>
      <c r="J89" s="24"/>
      <c r="K89" s="76"/>
      <c r="L89" s="89">
        <f>SUM(L5:L88)</f>
        <v>236771.91631249996</v>
      </c>
      <c r="O89" s="95"/>
    </row>
    <row r="90" spans="1:15" ht="37.5" customHeight="1" x14ac:dyDescent="0.25">
      <c r="A90" s="25" t="s">
        <v>69</v>
      </c>
      <c r="B90" s="26" t="s">
        <v>70</v>
      </c>
      <c r="C90" s="26"/>
      <c r="D90" s="25"/>
      <c r="E90" s="25"/>
      <c r="F90" s="25"/>
      <c r="G90" s="25"/>
      <c r="H90" s="25"/>
      <c r="I90" s="25"/>
      <c r="J90" s="25"/>
      <c r="K90" s="25"/>
    </row>
    <row r="91" spans="1:15" ht="27.6" customHeight="1" x14ac:dyDescent="0.25">
      <c r="A91" s="25" t="s">
        <v>71</v>
      </c>
      <c r="B91" s="10"/>
      <c r="C91" s="25"/>
      <c r="D91" s="25"/>
      <c r="E91" s="25"/>
      <c r="F91" s="25"/>
      <c r="G91" s="25"/>
      <c r="H91" s="25"/>
      <c r="I91" s="25"/>
      <c r="J91" s="25"/>
      <c r="K91" s="25"/>
    </row>
    <row r="92" spans="1:15" x14ac:dyDescent="0.25">
      <c r="A92" s="25"/>
      <c r="B92" s="25"/>
      <c r="C92" s="25"/>
      <c r="D92" s="25"/>
      <c r="E92" s="25"/>
      <c r="F92" s="25"/>
      <c r="G92" s="25"/>
      <c r="H92" s="25"/>
      <c r="I92" s="25"/>
      <c r="J92" s="25"/>
      <c r="K92" s="25"/>
    </row>
    <row r="93" spans="1:15" x14ac:dyDescent="0.25">
      <c r="A93" s="25"/>
      <c r="B93" s="25"/>
      <c r="C93" s="25"/>
      <c r="D93" s="25"/>
      <c r="E93" s="25"/>
      <c r="F93" s="25"/>
      <c r="G93" s="25"/>
      <c r="H93" s="25"/>
      <c r="I93" s="25"/>
      <c r="J93" s="25"/>
      <c r="K93" s="25"/>
    </row>
    <row r="94" spans="1:15" x14ac:dyDescent="0.25">
      <c r="A94" s="25"/>
      <c r="B94" s="25"/>
      <c r="C94" s="25"/>
      <c r="D94" s="25"/>
      <c r="E94" s="25"/>
      <c r="F94" s="25"/>
      <c r="G94" s="25"/>
      <c r="H94" s="25"/>
      <c r="I94" s="25"/>
      <c r="J94" s="25"/>
      <c r="K94" s="25"/>
    </row>
    <row r="95" spans="1:15" x14ac:dyDescent="0.25">
      <c r="A95" s="25"/>
      <c r="B95" s="25"/>
      <c r="C95" s="25"/>
      <c r="D95" s="25"/>
      <c r="E95" s="25"/>
      <c r="F95" s="25"/>
      <c r="G95" s="25"/>
      <c r="H95" s="25"/>
      <c r="I95" s="25"/>
      <c r="J95" s="25"/>
      <c r="K95" s="25"/>
    </row>
    <row r="96" spans="1:15" x14ac:dyDescent="0.25">
      <c r="A96" s="25"/>
      <c r="B96" s="25"/>
      <c r="C96" s="25"/>
      <c r="D96" s="25"/>
      <c r="E96" s="25"/>
      <c r="F96" s="25"/>
      <c r="G96" s="25"/>
      <c r="H96" s="25"/>
      <c r="I96" s="25"/>
      <c r="J96" s="25"/>
      <c r="K96" s="25"/>
    </row>
    <row r="97" spans="1:11" x14ac:dyDescent="0.25">
      <c r="A97" s="25"/>
      <c r="B97" s="25"/>
      <c r="C97" s="25"/>
      <c r="D97" s="25"/>
      <c r="E97" s="25"/>
      <c r="F97" s="25"/>
      <c r="G97" s="25"/>
      <c r="H97" s="25"/>
      <c r="I97" s="25"/>
      <c r="J97" s="25"/>
      <c r="K97" s="25"/>
    </row>
    <row r="98" spans="1:11" x14ac:dyDescent="0.25">
      <c r="A98" s="25"/>
      <c r="B98" s="25"/>
      <c r="C98" s="25"/>
      <c r="D98" s="25"/>
      <c r="E98" s="25"/>
      <c r="F98" s="25"/>
      <c r="G98" s="25"/>
      <c r="H98" s="25"/>
      <c r="I98" s="25"/>
      <c r="J98" s="25"/>
      <c r="K98" s="25"/>
    </row>
  </sheetData>
  <mergeCells count="2">
    <mergeCell ref="A1:H1"/>
    <mergeCell ref="A3:L3"/>
  </mergeCells>
  <dataValidations count="1">
    <dataValidation type="list" allowBlank="1" showInputMessage="1" showErrorMessage="1" sqref="B91" xr:uid="{AD4A920C-88D3-4D38-AA1A-563CF3E6B251}">
      <formula1>Organisme</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29193-D8A1-4002-8396-7D17820B5B59}">
  <dimension ref="A1:K44"/>
  <sheetViews>
    <sheetView workbookViewId="0">
      <selection activeCell="D45" sqref="D45"/>
    </sheetView>
  </sheetViews>
  <sheetFormatPr baseColWidth="10" defaultColWidth="11.42578125" defaultRowHeight="15" x14ac:dyDescent="0.25"/>
  <sheetData>
    <row r="1" spans="1:11" ht="18" customHeight="1" x14ac:dyDescent="0.25">
      <c r="A1" s="189" t="s">
        <v>77</v>
      </c>
      <c r="B1" s="190"/>
      <c r="C1" s="190"/>
      <c r="D1" s="190"/>
      <c r="E1" s="190"/>
      <c r="F1" s="190"/>
      <c r="G1" s="190"/>
      <c r="H1" s="190"/>
      <c r="I1" s="190"/>
      <c r="J1" s="190"/>
      <c r="K1" s="190"/>
    </row>
    <row r="2" spans="1:11" ht="18" customHeight="1" x14ac:dyDescent="0.25">
      <c r="A2" s="191" t="s">
        <v>78</v>
      </c>
      <c r="B2" s="192"/>
      <c r="C2" s="192"/>
      <c r="D2" s="192"/>
      <c r="E2" s="192"/>
      <c r="F2" s="192"/>
      <c r="G2" s="192"/>
      <c r="H2" s="192"/>
      <c r="I2" s="192"/>
      <c r="J2" s="192"/>
      <c r="K2" s="192"/>
    </row>
    <row r="3" spans="1:11" ht="18" x14ac:dyDescent="0.25">
      <c r="A3" s="36"/>
      <c r="B3" s="37"/>
      <c r="C3" s="37"/>
      <c r="D3" s="37"/>
      <c r="E3" s="37"/>
      <c r="F3" s="37"/>
      <c r="G3" s="37"/>
      <c r="H3" s="37"/>
      <c r="I3" s="37"/>
      <c r="J3" s="37"/>
      <c r="K3" s="38"/>
    </row>
    <row r="4" spans="1:11" ht="15.6" customHeight="1" x14ac:dyDescent="0.25">
      <c r="A4" s="177" t="s">
        <v>79</v>
      </c>
      <c r="B4" s="178"/>
      <c r="C4" s="178"/>
      <c r="D4" s="178"/>
      <c r="E4" s="178"/>
      <c r="F4" s="178"/>
      <c r="G4" s="178"/>
      <c r="H4" s="178"/>
      <c r="I4" s="178"/>
      <c r="J4" s="178"/>
      <c r="K4" s="179"/>
    </row>
    <row r="5" spans="1:11" ht="15.75" x14ac:dyDescent="0.25">
      <c r="A5" s="39"/>
      <c r="B5" s="40"/>
      <c r="C5" s="40"/>
      <c r="D5" s="40"/>
      <c r="E5" s="40"/>
      <c r="F5" s="40"/>
      <c r="G5" s="40"/>
      <c r="H5" s="40"/>
      <c r="I5" s="40"/>
      <c r="J5" s="40"/>
      <c r="K5" s="41"/>
    </row>
    <row r="6" spans="1:11" x14ac:dyDescent="0.25">
      <c r="A6" s="193" t="s">
        <v>80</v>
      </c>
      <c r="B6" s="194"/>
      <c r="C6" s="194"/>
      <c r="D6" s="194"/>
      <c r="E6" s="194"/>
      <c r="F6" s="194"/>
      <c r="G6" s="194"/>
      <c r="H6" s="194"/>
      <c r="I6" s="194"/>
      <c r="J6" s="194"/>
      <c r="K6" s="195"/>
    </row>
    <row r="7" spans="1:11" x14ac:dyDescent="0.25">
      <c r="A7" s="186" t="s">
        <v>81</v>
      </c>
      <c r="B7" s="187"/>
      <c r="C7" s="187"/>
      <c r="D7" s="187"/>
      <c r="E7" s="187"/>
      <c r="F7" s="187"/>
      <c r="G7" s="187"/>
      <c r="H7" s="187"/>
      <c r="I7" s="187"/>
      <c r="J7" s="187"/>
      <c r="K7" s="188"/>
    </row>
    <row r="8" spans="1:11" x14ac:dyDescent="0.25">
      <c r="A8" s="174"/>
      <c r="B8" s="175"/>
      <c r="C8" s="175"/>
      <c r="D8" s="175"/>
      <c r="E8" s="175"/>
      <c r="F8" s="175"/>
      <c r="G8" s="175"/>
      <c r="H8" s="175"/>
      <c r="I8" s="175"/>
      <c r="J8" s="175"/>
      <c r="K8" s="176"/>
    </row>
    <row r="9" spans="1:11" ht="15.6" customHeight="1" x14ac:dyDescent="0.25">
      <c r="A9" s="177" t="s">
        <v>82</v>
      </c>
      <c r="B9" s="178"/>
      <c r="C9" s="178"/>
      <c r="D9" s="178"/>
      <c r="E9" s="178"/>
      <c r="F9" s="178"/>
      <c r="G9" s="178"/>
      <c r="H9" s="178"/>
      <c r="I9" s="178"/>
      <c r="J9" s="178"/>
      <c r="K9" s="179"/>
    </row>
    <row r="10" spans="1:11" x14ac:dyDescent="0.25">
      <c r="A10" s="180" t="s">
        <v>83</v>
      </c>
      <c r="B10" s="181"/>
      <c r="C10" s="181"/>
      <c r="D10" s="181"/>
      <c r="E10" s="181"/>
      <c r="F10" s="181"/>
      <c r="G10" s="181"/>
      <c r="H10" s="181"/>
      <c r="I10" s="181"/>
      <c r="J10" s="181"/>
      <c r="K10" s="182"/>
    </row>
    <row r="11" spans="1:11" x14ac:dyDescent="0.25">
      <c r="A11" s="183"/>
      <c r="B11" s="184"/>
      <c r="C11" s="184"/>
      <c r="D11" s="184"/>
      <c r="E11" s="184"/>
      <c r="F11" s="184"/>
      <c r="G11" s="184"/>
      <c r="H11" s="184"/>
      <c r="I11" s="184"/>
      <c r="J11" s="184"/>
      <c r="K11" s="185"/>
    </row>
    <row r="12" spans="1:11" ht="15.6" customHeight="1" x14ac:dyDescent="0.25">
      <c r="A12" s="177" t="s">
        <v>84</v>
      </c>
      <c r="B12" s="178"/>
      <c r="C12" s="178"/>
      <c r="D12" s="178"/>
      <c r="E12" s="178"/>
      <c r="F12" s="178"/>
      <c r="G12" s="178"/>
      <c r="H12" s="178"/>
      <c r="I12" s="178"/>
      <c r="J12" s="178"/>
      <c r="K12" s="179"/>
    </row>
    <row r="13" spans="1:11" ht="15.75" x14ac:dyDescent="0.25">
      <c r="A13" s="39"/>
      <c r="B13" s="40"/>
      <c r="C13" s="40"/>
      <c r="D13" s="40"/>
      <c r="E13" s="40"/>
      <c r="F13" s="40"/>
      <c r="G13" s="40"/>
      <c r="H13" s="40"/>
      <c r="I13" s="40"/>
      <c r="J13" s="40"/>
      <c r="K13" s="41"/>
    </row>
    <row r="14" spans="1:11" x14ac:dyDescent="0.25">
      <c r="A14" s="171" t="s">
        <v>85</v>
      </c>
      <c r="B14" s="172"/>
      <c r="C14" s="172"/>
      <c r="D14" s="172"/>
      <c r="E14" s="172"/>
      <c r="F14" s="172"/>
      <c r="G14" s="172"/>
      <c r="H14" s="172"/>
      <c r="I14" s="172"/>
      <c r="J14" s="172"/>
      <c r="K14" s="173"/>
    </row>
    <row r="15" spans="1:11" x14ac:dyDescent="0.25">
      <c r="A15" s="168" t="s">
        <v>86</v>
      </c>
      <c r="B15" s="169"/>
      <c r="C15" s="169"/>
      <c r="D15" s="169"/>
      <c r="E15" s="169"/>
      <c r="F15" s="169"/>
      <c r="G15" s="169"/>
      <c r="H15" s="169"/>
      <c r="I15" s="169"/>
      <c r="J15" s="169"/>
      <c r="K15" s="170"/>
    </row>
    <row r="16" spans="1:11" x14ac:dyDescent="0.25">
      <c r="A16" s="168" t="s">
        <v>87</v>
      </c>
      <c r="B16" s="169"/>
      <c r="C16" s="169"/>
      <c r="D16" s="169"/>
      <c r="E16" s="169"/>
      <c r="F16" s="169"/>
      <c r="G16" s="169"/>
      <c r="H16" s="169"/>
      <c r="I16" s="169"/>
      <c r="J16" s="169"/>
      <c r="K16" s="170"/>
    </row>
    <row r="17" spans="1:11" x14ac:dyDescent="0.25">
      <c r="A17" s="168"/>
      <c r="B17" s="169"/>
      <c r="C17" s="169"/>
      <c r="D17" s="169"/>
      <c r="E17" s="169"/>
      <c r="F17" s="169"/>
      <c r="G17" s="169"/>
      <c r="H17" s="169"/>
      <c r="I17" s="169"/>
      <c r="J17" s="169"/>
      <c r="K17" s="170"/>
    </row>
    <row r="18" spans="1:11" x14ac:dyDescent="0.25">
      <c r="A18" s="171" t="s">
        <v>88</v>
      </c>
      <c r="B18" s="172"/>
      <c r="C18" s="172"/>
      <c r="D18" s="172"/>
      <c r="E18" s="172"/>
      <c r="F18" s="172"/>
      <c r="G18" s="172"/>
      <c r="H18" s="172"/>
      <c r="I18" s="172"/>
      <c r="J18" s="172"/>
      <c r="K18" s="173"/>
    </row>
    <row r="19" spans="1:11" x14ac:dyDescent="0.25">
      <c r="A19" s="168" t="s">
        <v>89</v>
      </c>
      <c r="B19" s="169"/>
      <c r="C19" s="169"/>
      <c r="D19" s="169"/>
      <c r="E19" s="169"/>
      <c r="F19" s="169"/>
      <c r="G19" s="169"/>
      <c r="H19" s="169"/>
      <c r="I19" s="169"/>
      <c r="J19" s="169"/>
      <c r="K19" s="170"/>
    </row>
    <row r="20" spans="1:11" x14ac:dyDescent="0.25">
      <c r="A20" s="168"/>
      <c r="B20" s="169"/>
      <c r="C20" s="169"/>
      <c r="D20" s="169"/>
      <c r="E20" s="169"/>
      <c r="F20" s="169"/>
      <c r="G20" s="169"/>
      <c r="H20" s="169"/>
      <c r="I20" s="169"/>
      <c r="J20" s="169"/>
      <c r="K20" s="170"/>
    </row>
    <row r="21" spans="1:11" x14ac:dyDescent="0.25">
      <c r="A21" s="168" t="s">
        <v>90</v>
      </c>
      <c r="B21" s="169"/>
      <c r="C21" s="169"/>
      <c r="D21" s="169"/>
      <c r="E21" s="169"/>
      <c r="F21" s="169"/>
      <c r="G21" s="169"/>
      <c r="H21" s="169"/>
      <c r="I21" s="169"/>
      <c r="J21" s="169"/>
      <c r="K21" s="170"/>
    </row>
    <row r="22" spans="1:11" x14ac:dyDescent="0.25">
      <c r="A22" s="168" t="s">
        <v>91</v>
      </c>
      <c r="B22" s="169"/>
      <c r="C22" s="169"/>
      <c r="D22" s="169"/>
      <c r="E22" s="169"/>
      <c r="F22" s="169"/>
      <c r="G22" s="169"/>
      <c r="H22" s="169"/>
      <c r="I22" s="169"/>
      <c r="J22" s="169"/>
      <c r="K22" s="170"/>
    </row>
    <row r="23" spans="1:11" x14ac:dyDescent="0.25">
      <c r="A23" s="168" t="s">
        <v>92</v>
      </c>
      <c r="B23" s="169"/>
      <c r="C23" s="169"/>
      <c r="D23" s="169"/>
      <c r="E23" s="169"/>
      <c r="F23" s="169"/>
      <c r="G23" s="169"/>
      <c r="H23" s="169"/>
      <c r="I23" s="169"/>
      <c r="J23" s="169"/>
      <c r="K23" s="170"/>
    </row>
    <row r="24" spans="1:11" x14ac:dyDescent="0.25">
      <c r="A24" s="168"/>
      <c r="B24" s="169"/>
      <c r="C24" s="169"/>
      <c r="D24" s="169"/>
      <c r="E24" s="169"/>
      <c r="F24" s="169"/>
      <c r="G24" s="169"/>
      <c r="H24" s="169"/>
      <c r="I24" s="169"/>
      <c r="J24" s="169"/>
      <c r="K24" s="170"/>
    </row>
    <row r="25" spans="1:11" x14ac:dyDescent="0.25">
      <c r="A25" s="171" t="s">
        <v>93</v>
      </c>
      <c r="B25" s="172"/>
      <c r="C25" s="172"/>
      <c r="D25" s="172"/>
      <c r="E25" s="172"/>
      <c r="F25" s="172"/>
      <c r="G25" s="172"/>
      <c r="H25" s="172"/>
      <c r="I25" s="172"/>
      <c r="J25" s="172"/>
      <c r="K25" s="173"/>
    </row>
    <row r="26" spans="1:11" ht="38.450000000000003" customHeight="1" x14ac:dyDescent="0.25">
      <c r="A26" s="168" t="s">
        <v>94</v>
      </c>
      <c r="B26" s="169"/>
      <c r="C26" s="169"/>
      <c r="D26" s="169"/>
      <c r="E26" s="169"/>
      <c r="F26" s="169"/>
      <c r="G26" s="169"/>
      <c r="H26" s="169"/>
      <c r="I26" s="169"/>
      <c r="J26" s="169"/>
      <c r="K26" s="170"/>
    </row>
    <row r="27" spans="1:11" x14ac:dyDescent="0.25">
      <c r="A27" s="168"/>
      <c r="B27" s="169"/>
      <c r="C27" s="169"/>
      <c r="D27" s="169"/>
      <c r="E27" s="169"/>
      <c r="F27" s="169"/>
      <c r="G27" s="169"/>
      <c r="H27" s="169"/>
      <c r="I27" s="169"/>
      <c r="J27" s="169"/>
      <c r="K27" s="170"/>
    </row>
    <row r="28" spans="1:11" x14ac:dyDescent="0.25">
      <c r="A28" s="171" t="s">
        <v>95</v>
      </c>
      <c r="B28" s="172"/>
      <c r="C28" s="172"/>
      <c r="D28" s="172"/>
      <c r="E28" s="172"/>
      <c r="F28" s="172"/>
      <c r="G28" s="172"/>
      <c r="H28" s="172"/>
      <c r="I28" s="172"/>
      <c r="J28" s="172"/>
      <c r="K28" s="173"/>
    </row>
    <row r="29" spans="1:11" x14ac:dyDescent="0.25">
      <c r="A29" s="168" t="s">
        <v>96</v>
      </c>
      <c r="B29" s="169"/>
      <c r="C29" s="169"/>
      <c r="D29" s="169"/>
      <c r="E29" s="169"/>
      <c r="F29" s="169"/>
      <c r="G29" s="169"/>
      <c r="H29" s="169"/>
      <c r="I29" s="169"/>
      <c r="J29" s="169"/>
      <c r="K29" s="170"/>
    </row>
    <row r="30" spans="1:11" x14ac:dyDescent="0.25">
      <c r="A30" s="168"/>
      <c r="B30" s="169"/>
      <c r="C30" s="169"/>
      <c r="D30" s="169"/>
      <c r="E30" s="169"/>
      <c r="F30" s="169"/>
      <c r="G30" s="169"/>
      <c r="H30" s="169"/>
      <c r="I30" s="169"/>
      <c r="J30" s="169"/>
      <c r="K30" s="170"/>
    </row>
    <row r="31" spans="1:11" x14ac:dyDescent="0.25">
      <c r="A31" s="171" t="s">
        <v>97</v>
      </c>
      <c r="B31" s="172"/>
      <c r="C31" s="172"/>
      <c r="D31" s="172"/>
      <c r="E31" s="172"/>
      <c r="F31" s="172"/>
      <c r="G31" s="172"/>
      <c r="H31" s="172"/>
      <c r="I31" s="172"/>
      <c r="J31" s="172"/>
      <c r="K31" s="173"/>
    </row>
    <row r="32" spans="1:11" x14ac:dyDescent="0.25">
      <c r="A32" s="168" t="s">
        <v>98</v>
      </c>
      <c r="B32" s="169"/>
      <c r="C32" s="169"/>
      <c r="D32" s="169"/>
      <c r="E32" s="169"/>
      <c r="F32" s="169"/>
      <c r="G32" s="169"/>
      <c r="H32" s="169"/>
      <c r="I32" s="169"/>
      <c r="J32" s="169"/>
      <c r="K32" s="170"/>
    </row>
    <row r="33" spans="1:11" x14ac:dyDescent="0.25">
      <c r="A33" s="168"/>
      <c r="B33" s="169"/>
      <c r="C33" s="169"/>
      <c r="D33" s="169"/>
      <c r="E33" s="169"/>
      <c r="F33" s="169"/>
      <c r="G33" s="169"/>
      <c r="H33" s="169"/>
      <c r="I33" s="169"/>
      <c r="J33" s="169"/>
      <c r="K33" s="170"/>
    </row>
    <row r="34" spans="1:11" x14ac:dyDescent="0.25">
      <c r="A34" s="171" t="s">
        <v>99</v>
      </c>
      <c r="B34" s="172"/>
      <c r="C34" s="172"/>
      <c r="D34" s="172"/>
      <c r="E34" s="172"/>
      <c r="F34" s="172"/>
      <c r="G34" s="172"/>
      <c r="H34" s="172"/>
      <c r="I34" s="172"/>
      <c r="J34" s="172"/>
      <c r="K34" s="173"/>
    </row>
    <row r="35" spans="1:11" x14ac:dyDescent="0.25">
      <c r="A35" s="168" t="s">
        <v>100</v>
      </c>
      <c r="B35" s="169"/>
      <c r="C35" s="169"/>
      <c r="D35" s="169"/>
      <c r="E35" s="169"/>
      <c r="F35" s="169"/>
      <c r="G35" s="169"/>
      <c r="H35" s="169"/>
      <c r="I35" s="169"/>
      <c r="J35" s="169"/>
      <c r="K35" s="170"/>
    </row>
    <row r="36" spans="1:11" x14ac:dyDescent="0.25">
      <c r="A36" s="168"/>
      <c r="B36" s="169"/>
      <c r="C36" s="169"/>
      <c r="D36" s="169"/>
      <c r="E36" s="169"/>
      <c r="F36" s="169"/>
      <c r="G36" s="169"/>
      <c r="H36" s="169"/>
      <c r="I36" s="169"/>
      <c r="J36" s="169"/>
      <c r="K36" s="170"/>
    </row>
    <row r="37" spans="1:11" x14ac:dyDescent="0.25">
      <c r="A37" s="171" t="s">
        <v>101</v>
      </c>
      <c r="B37" s="172"/>
      <c r="C37" s="172"/>
      <c r="D37" s="172"/>
      <c r="E37" s="172"/>
      <c r="F37" s="172"/>
      <c r="G37" s="172"/>
      <c r="H37" s="172"/>
      <c r="I37" s="172"/>
      <c r="J37" s="172"/>
      <c r="K37" s="173"/>
    </row>
    <row r="38" spans="1:11" ht="90.75" customHeight="1" x14ac:dyDescent="0.25">
      <c r="A38" s="168" t="s">
        <v>160</v>
      </c>
      <c r="B38" s="169"/>
      <c r="C38" s="169"/>
      <c r="D38" s="169"/>
      <c r="E38" s="169"/>
      <c r="F38" s="169"/>
      <c r="G38" s="169"/>
      <c r="H38" s="169"/>
      <c r="I38" s="169"/>
      <c r="J38" s="169"/>
      <c r="K38" s="170"/>
    </row>
    <row r="39" spans="1:11" x14ac:dyDescent="0.25">
      <c r="A39" s="168"/>
      <c r="B39" s="169"/>
      <c r="C39" s="169"/>
      <c r="D39" s="169"/>
      <c r="E39" s="169"/>
      <c r="F39" s="169"/>
      <c r="G39" s="169"/>
      <c r="H39" s="169"/>
      <c r="I39" s="169"/>
      <c r="J39" s="169"/>
      <c r="K39" s="170"/>
    </row>
    <row r="40" spans="1:11" x14ac:dyDescent="0.25">
      <c r="A40" s="171" t="s">
        <v>102</v>
      </c>
      <c r="B40" s="172"/>
      <c r="C40" s="172"/>
      <c r="D40" s="172"/>
      <c r="E40" s="172"/>
      <c r="F40" s="172"/>
      <c r="G40" s="172"/>
      <c r="H40" s="172"/>
      <c r="I40" s="172"/>
      <c r="J40" s="172"/>
      <c r="K40" s="173"/>
    </row>
    <row r="41" spans="1:11" x14ac:dyDescent="0.25">
      <c r="A41" s="168" t="s">
        <v>103</v>
      </c>
      <c r="B41" s="169"/>
      <c r="C41" s="169"/>
      <c r="D41" s="169"/>
      <c r="E41" s="169"/>
      <c r="F41" s="169"/>
      <c r="G41" s="169"/>
      <c r="H41" s="169"/>
      <c r="I41" s="169"/>
      <c r="J41" s="169"/>
      <c r="K41" s="170"/>
    </row>
    <row r="42" spans="1:11" x14ac:dyDescent="0.25">
      <c r="A42" s="168"/>
      <c r="B42" s="169"/>
      <c r="C42" s="169"/>
      <c r="D42" s="169"/>
      <c r="E42" s="169"/>
      <c r="F42" s="169"/>
      <c r="G42" s="169"/>
      <c r="H42" s="169"/>
      <c r="I42" s="169"/>
      <c r="J42" s="169"/>
      <c r="K42" s="170"/>
    </row>
    <row r="43" spans="1:11" x14ac:dyDescent="0.25">
      <c r="A43" s="162" t="s">
        <v>161</v>
      </c>
      <c r="B43" s="82"/>
      <c r="C43" s="82"/>
      <c r="D43" s="82"/>
      <c r="E43" s="82"/>
      <c r="F43" s="82"/>
      <c r="G43" s="82"/>
      <c r="H43" s="82"/>
      <c r="I43" s="82"/>
      <c r="J43" s="82"/>
      <c r="K43" s="84"/>
    </row>
    <row r="44" spans="1:11" x14ac:dyDescent="0.25">
      <c r="A44" s="163" t="s">
        <v>104</v>
      </c>
      <c r="B44" s="83"/>
      <c r="C44" s="83"/>
      <c r="D44" s="83"/>
      <c r="E44" s="83"/>
      <c r="F44" s="83"/>
      <c r="G44" s="83"/>
      <c r="H44" s="83"/>
      <c r="I44" s="83"/>
      <c r="J44" s="83"/>
      <c r="K44" s="85"/>
    </row>
  </sheetData>
  <mergeCells count="39">
    <mergeCell ref="A7:K7"/>
    <mergeCell ref="A1:K1"/>
    <mergeCell ref="A2:K2"/>
    <mergeCell ref="A4:K4"/>
    <mergeCell ref="A6:K6"/>
    <mergeCell ref="A20:K20"/>
    <mergeCell ref="A8:K8"/>
    <mergeCell ref="A9:K9"/>
    <mergeCell ref="A10:K10"/>
    <mergeCell ref="A11:K11"/>
    <mergeCell ref="A12:K12"/>
    <mergeCell ref="A14:K14"/>
    <mergeCell ref="A15:K15"/>
    <mergeCell ref="A16:K16"/>
    <mergeCell ref="A17:K17"/>
    <mergeCell ref="A18:K18"/>
    <mergeCell ref="A19:K19"/>
    <mergeCell ref="A32:K32"/>
    <mergeCell ref="A21:K21"/>
    <mergeCell ref="A22:K22"/>
    <mergeCell ref="A23:K23"/>
    <mergeCell ref="A24:K24"/>
    <mergeCell ref="A25:K25"/>
    <mergeCell ref="A26:K26"/>
    <mergeCell ref="A27:K27"/>
    <mergeCell ref="A28:K28"/>
    <mergeCell ref="A29:K29"/>
    <mergeCell ref="A30:K30"/>
    <mergeCell ref="A31:K31"/>
    <mergeCell ref="A39:K39"/>
    <mergeCell ref="A40:K40"/>
    <mergeCell ref="A41:K41"/>
    <mergeCell ref="A42:K42"/>
    <mergeCell ref="A33:K33"/>
    <mergeCell ref="A34:K34"/>
    <mergeCell ref="A35:K35"/>
    <mergeCell ref="A36:K36"/>
    <mergeCell ref="A37:K37"/>
    <mergeCell ref="A38:K3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74EC8-DE36-499E-BEDF-045F463F6E1C}">
  <dimension ref="A1:F16"/>
  <sheetViews>
    <sheetView topLeftCell="A8" workbookViewId="0">
      <selection activeCell="A8" sqref="A8"/>
    </sheetView>
  </sheetViews>
  <sheetFormatPr baseColWidth="10" defaultColWidth="11.42578125" defaultRowHeight="15" x14ac:dyDescent="0.25"/>
  <cols>
    <col min="1" max="1" width="39.5703125" customWidth="1"/>
    <col min="2" max="2" width="50" customWidth="1"/>
    <col min="3" max="3" width="59.42578125" customWidth="1"/>
    <col min="4" max="4" width="21.85546875" bestFit="1" customWidth="1"/>
    <col min="6" max="6" width="21.85546875" bestFit="1" customWidth="1"/>
  </cols>
  <sheetData>
    <row r="1" spans="1:6" ht="39" customHeight="1" thickBot="1" x14ac:dyDescent="0.3">
      <c r="A1" s="196" t="s">
        <v>105</v>
      </c>
      <c r="B1" s="196"/>
      <c r="C1" s="196"/>
    </row>
    <row r="2" spans="1:6" ht="23.45" customHeight="1" thickBot="1" x14ac:dyDescent="0.3">
      <c r="A2" s="98" t="s">
        <v>106</v>
      </c>
      <c r="B2" s="99" t="s">
        <v>134</v>
      </c>
      <c r="C2" s="99" t="s">
        <v>151</v>
      </c>
    </row>
    <row r="3" spans="1:6" ht="94.5" customHeight="1" thickBot="1" x14ac:dyDescent="0.3">
      <c r="A3" s="100" t="s">
        <v>135</v>
      </c>
      <c r="B3" s="101" t="s">
        <v>23</v>
      </c>
      <c r="C3" s="42" t="s">
        <v>107</v>
      </c>
    </row>
    <row r="4" spans="1:6" ht="75.95" customHeight="1" thickBot="1" x14ac:dyDescent="0.3">
      <c r="A4" s="102" t="s">
        <v>129</v>
      </c>
      <c r="B4" s="103" t="s">
        <v>23</v>
      </c>
      <c r="C4" s="42" t="s">
        <v>107</v>
      </c>
    </row>
    <row r="5" spans="1:6" ht="60.75" thickBot="1" x14ac:dyDescent="0.3">
      <c r="A5" s="100" t="s">
        <v>136</v>
      </c>
      <c r="B5" s="101" t="s">
        <v>137</v>
      </c>
      <c r="C5" s="101" t="s">
        <v>137</v>
      </c>
    </row>
    <row r="6" spans="1:6" ht="95.45" customHeight="1" thickBot="1" x14ac:dyDescent="0.3">
      <c r="A6" s="102" t="s">
        <v>138</v>
      </c>
      <c r="B6" s="103" t="s">
        <v>15</v>
      </c>
      <c r="C6" s="103" t="s">
        <v>152</v>
      </c>
    </row>
    <row r="7" spans="1:6" ht="96.95" customHeight="1" thickBot="1" x14ac:dyDescent="0.3">
      <c r="A7" s="100" t="s">
        <v>139</v>
      </c>
      <c r="B7" s="101" t="s">
        <v>15</v>
      </c>
      <c r="C7" s="101" t="s">
        <v>110</v>
      </c>
    </row>
    <row r="8" spans="1:6" ht="108.95" customHeight="1" thickBot="1" x14ac:dyDescent="0.3">
      <c r="A8" s="102" t="s">
        <v>140</v>
      </c>
      <c r="B8" s="103" t="s">
        <v>141</v>
      </c>
      <c r="C8" s="34" t="s">
        <v>108</v>
      </c>
      <c r="D8" s="111" t="s">
        <v>157</v>
      </c>
      <c r="E8" s="160">
        <v>16.100000000000001</v>
      </c>
      <c r="F8" s="111" t="s">
        <v>158</v>
      </c>
    </row>
    <row r="9" spans="1:6" ht="86.25" thickBot="1" x14ac:dyDescent="0.3">
      <c r="A9" s="100" t="s">
        <v>142</v>
      </c>
      <c r="B9" s="101" t="s">
        <v>143</v>
      </c>
      <c r="C9" s="81" t="s">
        <v>111</v>
      </c>
    </row>
    <row r="10" spans="1:6" ht="69" customHeight="1" thickBot="1" x14ac:dyDescent="0.3">
      <c r="A10" s="102" t="s">
        <v>144</v>
      </c>
      <c r="B10" s="103" t="s">
        <v>15</v>
      </c>
      <c r="C10" s="35" t="s">
        <v>112</v>
      </c>
    </row>
    <row r="11" spans="1:6" ht="50.45" customHeight="1" thickBot="1" x14ac:dyDescent="0.3">
      <c r="A11" s="100" t="s">
        <v>145</v>
      </c>
      <c r="B11" s="101" t="s">
        <v>15</v>
      </c>
      <c r="C11" s="80" t="s">
        <v>153</v>
      </c>
    </row>
    <row r="12" spans="1:6" ht="29.25" thickBot="1" x14ac:dyDescent="0.3">
      <c r="A12" s="102" t="s">
        <v>63</v>
      </c>
      <c r="B12" s="103" t="s">
        <v>15</v>
      </c>
      <c r="C12" s="103" t="s">
        <v>154</v>
      </c>
    </row>
    <row r="13" spans="1:6" ht="43.5" thickBot="1" x14ac:dyDescent="0.3">
      <c r="A13" s="100" t="s">
        <v>146</v>
      </c>
      <c r="B13" s="101" t="s">
        <v>15</v>
      </c>
      <c r="C13" s="101" t="s">
        <v>155</v>
      </c>
    </row>
    <row r="14" spans="1:6" ht="30.75" thickBot="1" x14ac:dyDescent="0.3">
      <c r="A14" s="102" t="s">
        <v>147</v>
      </c>
      <c r="B14" s="103" t="s">
        <v>148</v>
      </c>
      <c r="C14" s="103"/>
    </row>
    <row r="15" spans="1:6" ht="43.5" customHeight="1" thickBot="1" x14ac:dyDescent="0.3">
      <c r="A15" s="104" t="s">
        <v>113</v>
      </c>
      <c r="B15" s="80" t="s">
        <v>109</v>
      </c>
      <c r="C15" s="80" t="s">
        <v>114</v>
      </c>
    </row>
    <row r="16" spans="1:6" ht="39.75" customHeight="1" thickBot="1" x14ac:dyDescent="0.3">
      <c r="A16" s="105" t="s">
        <v>149</v>
      </c>
      <c r="B16" s="106" t="s">
        <v>150</v>
      </c>
      <c r="C16" s="106" t="s">
        <v>115</v>
      </c>
    </row>
  </sheetData>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B0CE-FBED-4C85-BBD0-117446E92791}">
  <dimension ref="A1:A10"/>
  <sheetViews>
    <sheetView workbookViewId="0"/>
  </sheetViews>
  <sheetFormatPr baseColWidth="10" defaultColWidth="11.42578125" defaultRowHeight="15" x14ac:dyDescent="0.25"/>
  <cols>
    <col min="1" max="1" width="66.5703125" bestFit="1" customWidth="1"/>
  </cols>
  <sheetData>
    <row r="1" spans="1:1" x14ac:dyDescent="0.25">
      <c r="A1" t="s">
        <v>116</v>
      </c>
    </row>
    <row r="2" spans="1:1" x14ac:dyDescent="0.25">
      <c r="A2" s="32" t="s">
        <v>117</v>
      </c>
    </row>
    <row r="3" spans="1:1" x14ac:dyDescent="0.25">
      <c r="A3" s="33" t="s">
        <v>118</v>
      </c>
    </row>
    <row r="4" spans="1:1" x14ac:dyDescent="0.25">
      <c r="A4" s="33" t="s">
        <v>119</v>
      </c>
    </row>
    <row r="5" spans="1:1" x14ac:dyDescent="0.25">
      <c r="A5" s="33" t="s">
        <v>120</v>
      </c>
    </row>
    <row r="6" spans="1:1" x14ac:dyDescent="0.25">
      <c r="A6" s="33" t="s">
        <v>121</v>
      </c>
    </row>
    <row r="7" spans="1:1" x14ac:dyDescent="0.25">
      <c r="A7" s="33" t="s">
        <v>122</v>
      </c>
    </row>
    <row r="8" spans="1:1" x14ac:dyDescent="0.25">
      <c r="A8" s="33" t="s">
        <v>123</v>
      </c>
    </row>
    <row r="9" spans="1:1" x14ac:dyDescent="0.25">
      <c r="A9" s="33" t="s">
        <v>124</v>
      </c>
    </row>
    <row r="10" spans="1:1" x14ac:dyDescent="0.25">
      <c r="A10" s="33" t="s">
        <v>125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72CA0EB01ECDD498552F3E6D6BCEF31" ma:contentTypeVersion="6" ma:contentTypeDescription="Crée un document." ma:contentTypeScope="" ma:versionID="ef454cee3cd4f722535c3a31a6f113ec">
  <xsd:schema xmlns:xsd="http://www.w3.org/2001/XMLSchema" xmlns:xs="http://www.w3.org/2001/XMLSchema" xmlns:p="http://schemas.microsoft.com/office/2006/metadata/properties" xmlns:ns2="aa669829-6fa0-4676-9342-8ac491ece5ee" xmlns:ns3="b98734bb-bcf6-4b6c-af00-626250b43fc8" targetNamespace="http://schemas.microsoft.com/office/2006/metadata/properties" ma:root="true" ma:fieldsID="1bf3d58224d7fc366fe57c67b0c4dcad" ns2:_="" ns3:_="">
    <xsd:import namespace="aa669829-6fa0-4676-9342-8ac491ece5ee"/>
    <xsd:import namespace="b98734bb-bcf6-4b6c-af00-626250b43fc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669829-6fa0-4676-9342-8ac491ece5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8734bb-bcf6-4b6c-af00-626250b43fc8"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96C66-C08E-43A5-AAC5-C87FF17ADB5A}">
  <ds:schemaRefs>
    <ds:schemaRef ds:uri="http://schemas.microsoft.com/sharepoint/v3/contenttype/forms"/>
  </ds:schemaRefs>
</ds:datastoreItem>
</file>

<file path=customXml/itemProps2.xml><?xml version="1.0" encoding="utf-8"?>
<ds:datastoreItem xmlns:ds="http://schemas.openxmlformats.org/officeDocument/2006/customXml" ds:itemID="{3210F59D-B34C-4921-A1AF-3B88E0AC245A}">
  <ds:schemaRefs>
    <ds:schemaRef ds:uri="http://purl.org/dc/dcmitype/"/>
    <ds:schemaRef ds:uri="http://schemas.microsoft.com/office/2006/documentManagement/types"/>
    <ds:schemaRef ds:uri="b98734bb-bcf6-4b6c-af00-626250b43fc8"/>
    <ds:schemaRef ds:uri="http://schemas.microsoft.com/office/infopath/2007/PartnerControls"/>
    <ds:schemaRef ds:uri="http://www.w3.org/XML/1998/namespace"/>
    <ds:schemaRef ds:uri="http://schemas.openxmlformats.org/package/2006/metadata/core-properties"/>
    <ds:schemaRef ds:uri="http://purl.org/dc/terms/"/>
    <ds:schemaRef ds:uri="aa669829-6fa0-4676-9342-8ac491ece5ee"/>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660516F3-C080-4753-9F0F-81B96E8D6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669829-6fa0-4676-9342-8ac491ece5ee"/>
    <ds:schemaRef ds:uri="b98734bb-bcf6-4b6c-af00-626250b43f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1-Budget à remplir</vt:lpstr>
      <vt:lpstr>2-Exemple</vt:lpstr>
      <vt:lpstr>3-Instructions</vt:lpstr>
      <vt:lpstr>4-Dépenses admissibles</vt:lpstr>
      <vt:lpstr>Feuil6</vt:lpstr>
      <vt:lpstr>Organisme</vt:lpstr>
    </vt:vector>
  </TitlesOfParts>
  <Manager/>
  <Company>Gouvernement du Quebec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Rodino, Malena</dc:creator>
  <cp:keywords/>
  <dc:description/>
  <cp:lastModifiedBy>Gaboury, Louis</cp:lastModifiedBy>
  <cp:revision/>
  <dcterms:created xsi:type="dcterms:W3CDTF">2024-12-10T19:54:20Z</dcterms:created>
  <dcterms:modified xsi:type="dcterms:W3CDTF">2025-03-28T13:43:46Z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0x010100872CA0EB01ECDD498552F3E6D6BCEF31</vt:lpwstr>
  </property>
</Properties>
</file>