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https://spgouvqc-my.sharepoint.com/personal/penin_toure_mess_gouv_qc_ca/Documents/MANDATS HORS GUM/DGC_Planification_24-25_FDRCMO/2024-05-29_lancement PFI/Invest_dans_equipement_de_formation/"/>
    </mc:Choice>
  </mc:AlternateContent>
  <xr:revisionPtr revIDLastSave="0" documentId="8_{46D9E1B1-38C9-4976-819C-22F0EB74CB98}" xr6:coauthVersionLast="47" xr6:coauthVersionMax="47" xr10:uidLastSave="{00000000-0000-0000-0000-000000000000}"/>
  <bookViews>
    <workbookView xWindow="-110" yWindow="-110" windowWidth="19420" windowHeight="10420" tabRatio="813" xr2:uid="{00000000-000D-0000-FFFF-FFFF00000000}"/>
  </bookViews>
  <sheets>
    <sheet name="Volet 1-Achat d'équipement" sheetId="12" r:id="rId1"/>
    <sheet name="Répartition des contributions" sheetId="13" state="hidden" r:id="rId2"/>
    <sheet name="Dépenses admissibles" sheetId="10"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12" l="1"/>
  <c r="B26" i="12"/>
  <c r="E6" i="12"/>
  <c r="G6" i="12" s="1"/>
  <c r="E7" i="12"/>
  <c r="G7" i="12" s="1"/>
  <c r="E8" i="12"/>
  <c r="J8" i="12" s="1"/>
  <c r="E9" i="12"/>
  <c r="G9" i="12" s="1"/>
  <c r="E11" i="12"/>
  <c r="K11" i="12" s="1"/>
  <c r="H7" i="12" l="1"/>
  <c r="H8" i="12"/>
  <c r="G8" i="12"/>
  <c r="K6" i="12"/>
  <c r="J7" i="12"/>
  <c r="K8" i="12"/>
  <c r="K7" i="12"/>
  <c r="J6" i="12"/>
  <c r="K9" i="12"/>
  <c r="J9" i="12"/>
  <c r="H6" i="12"/>
  <c r="H9" i="12"/>
  <c r="J11" i="12"/>
  <c r="G11" i="12"/>
  <c r="H11" i="12"/>
  <c r="E21" i="13"/>
  <c r="D21" i="13"/>
  <c r="E19" i="13"/>
  <c r="D19" i="13"/>
  <c r="E5" i="12" l="1"/>
  <c r="J5" i="12" l="1"/>
  <c r="J12" i="12" s="1"/>
  <c r="K5" i="12"/>
  <c r="K12" i="12" s="1"/>
  <c r="E12" i="12"/>
  <c r="G5" i="12"/>
  <c r="G12" i="12" s="1"/>
  <c r="G13" i="12" s="1" a="1"/>
  <c r="G13" i="12" s="1"/>
  <c r="H5" i="12"/>
  <c r="H12" i="12" s="1"/>
  <c r="H13" i="12" s="1" a="1"/>
  <c r="H13" i="12" s="1"/>
  <c r="J13" i="12" l="1"/>
  <c r="J14" i="12" s="1"/>
  <c r="K13" i="12"/>
  <c r="K14" i="12" s="1"/>
  <c r="B17" i="12"/>
  <c r="K15" i="12" l="1"/>
  <c r="J15"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Marcoux-Berthiaume, Camille</author>
  </authors>
  <commentList>
    <comment ref="I3" authorId="0" shapeId="0" xr:uid="{9E486A5C-CFA4-4B80-ACD5-89811F6D680F}">
      <text>
        <r>
          <rPr>
            <sz val="9"/>
            <color indexed="81"/>
            <rFont val="Tahoma"/>
            <family val="2"/>
          </rPr>
          <t>Remplir le tableau « Partenaires financiers »</t>
        </r>
      </text>
    </comment>
    <comment ref="A5" authorId="0" shapeId="0" xr:uid="{DEDFED96-B5A9-4FDB-89A6-5F0EA8589C6A}">
      <text>
        <r>
          <rPr>
            <sz val="9"/>
            <color indexed="81"/>
            <rFont val="Tahoma"/>
            <family val="2"/>
          </rPr>
          <t>Exemple : Casque de réalité virtuelle</t>
        </r>
      </text>
    </comment>
    <comment ref="B5" authorId="0" shapeId="0" xr:uid="{C533A2B4-62D9-49EE-914A-3CD63ECC74F5}">
      <text>
        <r>
          <rPr>
            <sz val="9"/>
            <color indexed="81"/>
            <rFont val="Tahoma"/>
            <family val="2"/>
          </rPr>
          <t>Vous pouvez ajouter des précisions sur l’équipement (exemple : marque, technologie utilisée), ou ajouter des précisions sur les quantités (exemple : 1 casque pour 2 participants, pour un total de 10 casques pour 20 participants)</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3990C72-9213-4B3C-91EE-BDC79233834A}" keepAlive="1" name="Requête - Table017 (Page 19-20)" description="Connexion à la requête « Table017 (Page 19-20) » dans le classeur." type="5" refreshedVersion="0" background="1" saveData="1">
    <dbPr connection="Provider=Microsoft.Mashup.OleDb.1;Data Source=$Workbook$;Location=&quot;Table017 (Page 19-20)&quot;;Extended Properties=&quot;&quot;" command="SELECT * FROM [Table017 (Page 19-20)]"/>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<sst xmlns="http://schemas.openxmlformats.org/spreadsheetml/2006/main" count="53" uniqueCount="46">
  <si>
    <t>Nature de la dépense</t>
  </si>
  <si>
    <t>Description de la dépense</t>
  </si>
  <si>
    <t>Unité</t>
  </si>
  <si>
    <t>Montant demandé avant % de remboursement</t>
  </si>
  <si>
    <t>Taux de remboursement</t>
  </si>
  <si>
    <t>TPS</t>
  </si>
  <si>
    <t>TVQ</t>
  </si>
  <si>
    <t>Nom du partenaire</t>
  </si>
  <si>
    <t>Contribution partenaire</t>
  </si>
  <si>
    <t>Montant demandé</t>
  </si>
  <si>
    <t>Total partiel</t>
  </si>
  <si>
    <t>Total</t>
  </si>
  <si>
    <t>Coût total du projet (Coût et total des taxes admissibles)</t>
  </si>
  <si>
    <t>Administrations scolaires</t>
  </si>
  <si>
    <t>Taux de remboursement Revenu Québec</t>
  </si>
  <si>
    <t>Taxes admissibles pour la subvention</t>
  </si>
  <si>
    <t>Université et collège public</t>
  </si>
  <si>
    <t>OSBL</t>
  </si>
  <si>
    <t>Autre</t>
  </si>
  <si>
    <t>DÉPENSES ADMISSIBLES - VOLET 1 - ACHAT D'ÉQUPEMENT</t>
  </si>
  <si>
    <t>Dépense admissible</t>
  </si>
  <si>
    <t>Barème et limite</t>
  </si>
  <si>
    <t>Pièce justificative</t>
  </si>
  <si>
    <t>Achat d’équipement
technologique de formation</t>
  </si>
  <si>
    <t>Aucun barème.
Les frais de formation, d’entretien, de
maintenance ou de garantie de ces
nouveaux équipements ne sont pas
admissibles.
Les équipements requis par le ministère
de l’Éducation pour enseigner un
programme ministériel d’études
professionnelles ainsi que les coûts pour
l’aménagement de locaux ne sont pas
admissibles.</t>
  </si>
  <si>
    <t>Facture datée et détaillée.</t>
  </si>
  <si>
    <t>FRAIS DU PROMOTEUR</t>
  </si>
  <si>
    <t>Frais de gestion</t>
  </si>
  <si>
    <t>Pour le sous-volet « Investissement dans
l’équipement de formation », les frais de
gestion représentent 2,5 %, calculés sur
la base de la somme versée en
subvention pour le projet. Ce
pourcentage couvre les frais liés aux
activités de gestion et d’administration
que le promoteur a engagés pour la mise
en oeuvre du projet.</t>
  </si>
  <si>
    <t>Document Déclaration sur l’utilisation des
frais de gestion financés par le FDRCMO</t>
  </si>
  <si>
    <t>Montant accordé</t>
  </si>
  <si>
    <t>Commentaires/Questions
DSODMO</t>
  </si>
  <si>
    <t>Commentaires
promoteur (si nécessaire)</t>
  </si>
  <si>
    <t>Partenaires financiers</t>
  </si>
  <si>
    <t>Montant de la contribution</t>
  </si>
  <si>
    <t>Précisions (si nécessaire)</t>
  </si>
  <si>
    <t>Total des contributions</t>
  </si>
  <si>
    <t>Coût unitaire (excluant les taxes)</t>
  </si>
  <si>
    <t>(Quantité)</t>
  </si>
  <si>
    <r>
      <rPr>
        <b/>
        <sz val="10"/>
        <rFont val="Arial"/>
        <family val="2"/>
      </rPr>
      <t>NOTES</t>
    </r>
    <r>
      <rPr>
        <sz val="10"/>
        <rFont val="Arial"/>
      </rPr>
      <t xml:space="preserve">
Vous pouvez ajouter le nombre de lignes nécessaires à votre demande.
Ne pas modifier les formules ou les cases qui ne sont pas mises en surbrillance rouge. Pour laisser des commentaires, vous pouvez utiliser la colonne prévue.</t>
    </r>
    <r>
      <rPr>
        <sz val="10"/>
        <rFont val="Arial"/>
        <family val="2"/>
      </rPr>
      <t xml:space="preserve">
Nous vous prions d'ajouter à votre demande le devis obtenu d'un fournisseur pour l'équipement demandé.</t>
    </r>
  </si>
  <si>
    <t>Budget de la demande de subvention — Achat d’équipement</t>
  </si>
  <si>
    <t>Type d’organisme
(choisir une option)</t>
  </si>
  <si>
    <t>Équipement
(Nom de l’équipement)</t>
  </si>
  <si>
    <t>Frais d’installation</t>
  </si>
  <si>
    <t>Remboursement des taxes admissibles (montant non remboursé par Revenu Québec ou l’Agence du Revenu du Canada)</t>
  </si>
  <si>
    <t>Frais de gestion (2,5 % de la subvention)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</si>
</sst>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 #,##0.00_)\ &quot;$&quot;_ ;_ * \(#,##0.00\)\ &quot;$&quot;_ ;_ * &quot;-&quot;??_)\ &quot;$&quot;_ ;_ @_ "/>
    <numFmt numFmtId="164" formatCode="_ * #,##0_)\ &quot;$&quot;_ ;_ * \(#,##0\)\ &quot;$&quot;_ ;_ * &quot;-&quot;??_)\ &quot;$&quot;_ ;_ @_ "/>
    <numFmt numFmtId="165" formatCode="#,##0.00\ &quot;$&quot;"/>
  </numFmts>
  <fonts count="9" x14ac:knownFonts="1">
    <font>
      <sz val="10"/>
      <name val="Arial"/>
    </font>
    <font>
      <sz val="10"/>
      <name val="Arial"/>
      <family val="2"/>
    </font>
    <font>
      <b/>
      <sz val="10"/>
      <name val="Arial"/>
      <family val="2"/>
    </font>
    <font>
      <b/>
      <sz val="14"/>
      <name val="Arial"/>
      <family val="2"/>
    </font>
    <font>
      <b/>
      <sz val="11"/>
      <name val="Arial"/>
      <family val="2"/>
    </font>
    <font>
      <b/>
      <sz val="11"/>
      <color theme="0"/>
      <name val="Arial"/>
      <family val="2"/>
    </font>
    <font>
      <sz val="10"/>
      <color theme="0"/>
      <name val="Arial"/>
      <family val="2"/>
    </font>
    <font>
      <sz val="10"/>
      <color rgb="FFFF0000"/>
      <name val="Arial"/>
      <family val="2"/>
    </font>
    <font>
      <sz val="9"/>
      <color indexed="81"/>
      <name val="Tahoma"/>
      <family val="2"/>
    </font>
  </fonts>
  <fills count="9">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5" tint="0.39997558519241921"/>
        <bgColor indexed="64"/>
      </patternFill>
    </fill>
  </fills>
  <borders count="1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93">
    <xf numFmtId="0" fontId="0" fillId="0" borderId="0" xfId="0"/>
    <xf numFmtId="0" fontId="1" fillId="0" borderId="0" xfId="0" applyFont="1" applyAlignment="1">
      <alignment wrapText="1"/>
    </xf>
    <xf numFmtId="9" fontId="1" fillId="0" borderId="1" xfId="0" applyNumberFormat="1" applyFont="1" applyBorder="1" applyAlignment="1">
      <alignment horizontal="center" vertical="center" wrapText="1"/>
    </xf>
    <xf numFmtId="0" fontId="1" fillId="3" borderId="5" xfId="0" applyFont="1" applyFill="1" applyBorder="1" applyAlignment="1">
      <alignment horizontal="center" vertical="center" wrapText="1"/>
    </xf>
    <xf numFmtId="0" fontId="1" fillId="0" borderId="2" xfId="0" applyFont="1" applyBorder="1" applyAlignment="1">
      <alignment horizontal="left" vertical="center" wrapText="1"/>
    </xf>
    <xf numFmtId="0" fontId="2" fillId="3" borderId="4" xfId="0" applyFont="1" applyFill="1" applyBorder="1" applyAlignment="1">
      <alignment horizontal="left" vertical="center" wrapText="1"/>
    </xf>
    <xf numFmtId="0" fontId="4" fillId="3" borderId="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6" fillId="2" borderId="5" xfId="0" applyFont="1" applyFill="1" applyBorder="1" applyAlignment="1">
      <alignment horizontal="left" vertical="center" wrapText="1"/>
    </xf>
    <xf numFmtId="44" fontId="6" fillId="2" borderId="5" xfId="1" applyFont="1" applyFill="1" applyBorder="1" applyAlignment="1">
      <alignment horizontal="right" vertical="center" wrapText="1"/>
    </xf>
    <xf numFmtId="0" fontId="6" fillId="2" borderId="5" xfId="0" applyFont="1" applyFill="1" applyBorder="1" applyAlignment="1">
      <alignment horizontal="right" vertical="center" wrapText="1"/>
    </xf>
    <xf numFmtId="0" fontId="6" fillId="2" borderId="2" xfId="0" applyFont="1" applyFill="1" applyBorder="1" applyAlignment="1">
      <alignment horizontal="center" vertical="center" wrapText="1"/>
    </xf>
    <xf numFmtId="164" fontId="4" fillId="3" borderId="2" xfId="1" applyNumberFormat="1" applyFont="1" applyFill="1" applyBorder="1" applyAlignment="1">
      <alignment horizontal="right" vertical="center" wrapText="1"/>
    </xf>
    <xf numFmtId="164" fontId="5" fillId="2" borderId="2" xfId="1" applyNumberFormat="1" applyFont="1" applyFill="1" applyBorder="1" applyAlignment="1">
      <alignment horizontal="right" vertical="center" wrapText="1"/>
    </xf>
    <xf numFmtId="164" fontId="1" fillId="3" borderId="5" xfId="1" applyNumberFormat="1" applyFont="1" applyFill="1" applyBorder="1" applyAlignment="1">
      <alignment horizontal="right" vertical="center" wrapText="1"/>
    </xf>
    <xf numFmtId="164" fontId="6" fillId="2" borderId="2" xfId="1" applyNumberFormat="1" applyFont="1" applyFill="1" applyBorder="1" applyAlignment="1">
      <alignment horizontal="right" vertical="center" wrapText="1"/>
    </xf>
    <xf numFmtId="0" fontId="2" fillId="5" borderId="3" xfId="0" applyFont="1" applyFill="1" applyBorder="1" applyAlignment="1">
      <alignment horizontal="center" vertical="center" wrapText="1"/>
    </xf>
    <xf numFmtId="0" fontId="1" fillId="3" borderId="5" xfId="0" applyFont="1" applyFill="1" applyBorder="1" applyAlignment="1" applyProtection="1">
      <alignment horizontal="left" vertical="center" wrapText="1"/>
      <protection locked="0"/>
    </xf>
    <xf numFmtId="44" fontId="1" fillId="3" borderId="5" xfId="1" applyFont="1" applyFill="1" applyBorder="1" applyAlignment="1" applyProtection="1">
      <alignment horizontal="right" vertical="center" wrapText="1"/>
      <protection locked="0"/>
    </xf>
    <xf numFmtId="0" fontId="2" fillId="3" borderId="5" xfId="0" applyFont="1" applyFill="1" applyBorder="1" applyAlignment="1" applyProtection="1">
      <alignment horizontal="center" vertical="center" wrapText="1"/>
      <protection locked="0"/>
    </xf>
    <xf numFmtId="0" fontId="0" fillId="0" borderId="0" xfId="0" applyAlignment="1">
      <alignment vertical="top" wrapText="1"/>
    </xf>
    <xf numFmtId="0" fontId="2" fillId="0" borderId="12" xfId="0" applyFont="1" applyBorder="1" applyAlignment="1">
      <alignment vertical="top" wrapText="1"/>
    </xf>
    <xf numFmtId="0" fontId="2" fillId="0" borderId="1" xfId="0" applyFont="1" applyBorder="1" applyAlignment="1">
      <alignment vertical="top" wrapText="1"/>
    </xf>
    <xf numFmtId="0" fontId="2" fillId="0" borderId="10" xfId="0" applyFont="1" applyBorder="1" applyAlignment="1">
      <alignment vertical="top" wrapText="1"/>
    </xf>
    <xf numFmtId="0" fontId="0" fillId="0" borderId="6" xfId="0" applyBorder="1" applyAlignment="1">
      <alignment vertical="top" wrapText="1"/>
    </xf>
    <xf numFmtId="0" fontId="1" fillId="0" borderId="2" xfId="0" applyFont="1" applyBorder="1" applyAlignment="1">
      <alignment vertical="top" wrapText="1"/>
    </xf>
    <xf numFmtId="0" fontId="0" fillId="0" borderId="4" xfId="0" applyBorder="1" applyAlignment="1">
      <alignment vertical="top" wrapText="1"/>
    </xf>
    <xf numFmtId="0" fontId="1" fillId="6" borderId="6" xfId="0" applyFont="1" applyFill="1" applyBorder="1" applyAlignment="1">
      <alignment vertical="top"/>
    </xf>
    <xf numFmtId="0" fontId="1" fillId="6" borderId="2" xfId="0" applyFont="1" applyFill="1" applyBorder="1" applyAlignment="1">
      <alignment vertical="top"/>
    </xf>
    <xf numFmtId="0" fontId="0" fillId="6" borderId="4" xfId="0" applyFill="1" applyBorder="1" applyAlignment="1">
      <alignment vertical="top"/>
    </xf>
    <xf numFmtId="0" fontId="0" fillId="0" borderId="9" xfId="0" applyBorder="1" applyAlignment="1">
      <alignment vertical="top" wrapText="1"/>
    </xf>
    <xf numFmtId="0" fontId="1" fillId="0" borderId="3" xfId="0" applyFont="1" applyBorder="1" applyAlignment="1">
      <alignment vertical="top" wrapText="1"/>
    </xf>
    <xf numFmtId="0" fontId="0" fillId="0" borderId="7" xfId="0" applyBorder="1" applyAlignment="1">
      <alignment vertical="top" wrapText="1"/>
    </xf>
    <xf numFmtId="9" fontId="0" fillId="0" borderId="0" xfId="0" applyNumberFormat="1"/>
    <xf numFmtId="10" fontId="0" fillId="0" borderId="0" xfId="0" applyNumberFormat="1"/>
    <xf numFmtId="165" fontId="1" fillId="0" borderId="1" xfId="0" applyNumberFormat="1" applyFont="1" applyBorder="1" applyAlignment="1">
      <alignment horizontal="center" vertical="center" wrapText="1"/>
    </xf>
    <xf numFmtId="165" fontId="1" fillId="0" borderId="1" xfId="1" applyNumberFormat="1" applyFont="1" applyFill="1" applyBorder="1" applyAlignment="1">
      <alignment horizontal="right" vertical="center" wrapText="1"/>
    </xf>
    <xf numFmtId="165" fontId="2" fillId="3" borderId="2" xfId="0" applyNumberFormat="1" applyFont="1" applyFill="1" applyBorder="1" applyAlignment="1">
      <alignment horizontal="center" vertical="center" wrapText="1"/>
    </xf>
    <xf numFmtId="0" fontId="0" fillId="0" borderId="0" xfId="0" applyAlignment="1">
      <alignment horizontal="left"/>
    </xf>
    <xf numFmtId="44" fontId="2" fillId="3" borderId="2" xfId="1" applyFont="1" applyFill="1" applyBorder="1" applyAlignment="1">
      <alignment horizontal="center" vertical="center" wrapText="1"/>
    </xf>
    <xf numFmtId="44" fontId="0" fillId="0" borderId="0" xfId="1" applyFont="1"/>
    <xf numFmtId="44" fontId="2" fillId="0" borderId="3" xfId="1" applyFont="1" applyFill="1" applyBorder="1" applyAlignment="1">
      <alignment horizontal="right" vertical="center" wrapText="1"/>
    </xf>
    <xf numFmtId="9" fontId="1" fillId="0" borderId="3" xfId="1" applyNumberFormat="1" applyFont="1" applyFill="1" applyBorder="1" applyAlignment="1">
      <alignment horizontal="center" vertical="center" wrapText="1"/>
    </xf>
    <xf numFmtId="165" fontId="1" fillId="3" borderId="5" xfId="1" applyNumberFormat="1" applyFont="1" applyFill="1" applyBorder="1" applyAlignment="1">
      <alignment horizontal="right" vertical="center" wrapText="1"/>
    </xf>
    <xf numFmtId="164" fontId="1" fillId="0" borderId="1" xfId="1" applyNumberFormat="1" applyFont="1" applyBorder="1" applyAlignment="1">
      <alignment horizontal="right" vertical="center" wrapText="1"/>
    </xf>
    <xf numFmtId="0" fontId="0" fillId="0" borderId="0" xfId="0" applyAlignment="1">
      <alignment horizontal="center"/>
    </xf>
    <xf numFmtId="44" fontId="1" fillId="8" borderId="2" xfId="1" applyFont="1" applyFill="1" applyBorder="1" applyAlignment="1" applyProtection="1">
      <alignment horizontal="right" vertical="center" wrapText="1"/>
      <protection locked="0"/>
    </xf>
    <xf numFmtId="44" fontId="1" fillId="0" borderId="10" xfId="1" applyFont="1" applyBorder="1" applyAlignment="1">
      <alignment horizontal="right" vertical="center" wrapText="1"/>
    </xf>
    <xf numFmtId="164" fontId="2" fillId="3" borderId="4" xfId="1" applyNumberFormat="1" applyFont="1" applyFill="1" applyBorder="1" applyAlignment="1">
      <alignment horizontal="right" vertical="center" wrapText="1"/>
    </xf>
    <xf numFmtId="164" fontId="1" fillId="0" borderId="4" xfId="1" applyNumberFormat="1" applyFont="1" applyBorder="1" applyAlignment="1">
      <alignment horizontal="right" vertical="center" wrapText="1"/>
    </xf>
    <xf numFmtId="164" fontId="5" fillId="2" borderId="4" xfId="1" applyNumberFormat="1" applyFont="1" applyFill="1" applyBorder="1" applyAlignment="1">
      <alignment horizontal="right" vertical="center" wrapText="1"/>
    </xf>
    <xf numFmtId="0" fontId="2" fillId="5" borderId="2" xfId="0" applyFont="1" applyFill="1" applyBorder="1" applyAlignment="1">
      <alignment horizontal="center" vertical="center" wrapText="1"/>
    </xf>
    <xf numFmtId="164" fontId="1" fillId="3" borderId="2" xfId="1" applyNumberFormat="1" applyFont="1" applyFill="1" applyBorder="1" applyAlignment="1">
      <alignment horizontal="right" vertical="center" wrapText="1"/>
    </xf>
    <xf numFmtId="0" fontId="0" fillId="0" borderId="2" xfId="0" applyBorder="1"/>
    <xf numFmtId="0" fontId="2" fillId="4" borderId="2" xfId="0" applyFont="1" applyFill="1" applyBorder="1" applyAlignment="1">
      <alignment horizontal="center" vertical="center" wrapText="1"/>
    </xf>
    <xf numFmtId="0" fontId="7" fillId="0" borderId="2" xfId="0" applyFont="1" applyBorder="1" applyAlignment="1">
      <alignment wrapText="1"/>
    </xf>
    <xf numFmtId="0" fontId="2" fillId="0" borderId="2" xfId="0" applyFont="1" applyBorder="1" applyAlignment="1">
      <alignment horizontal="center" vertical="center" wrapText="1"/>
    </xf>
    <xf numFmtId="44" fontId="1" fillId="4" borderId="4" xfId="0" applyNumberFormat="1" applyFont="1" applyFill="1" applyBorder="1" applyAlignment="1">
      <alignment horizontal="center" vertical="center" wrapText="1"/>
    </xf>
    <xf numFmtId="165" fontId="2" fillId="3" borderId="2" xfId="1" applyNumberFormat="1" applyFont="1" applyFill="1" applyBorder="1" applyAlignment="1">
      <alignment horizontal="right" vertical="center" wrapText="1"/>
    </xf>
    <xf numFmtId="165" fontId="2" fillId="3" borderId="2" xfId="1" applyNumberFormat="1" applyFont="1" applyFill="1" applyBorder="1" applyAlignment="1">
      <alignment horizontal="center" vertical="center" wrapText="1"/>
    </xf>
    <xf numFmtId="0" fontId="1" fillId="8" borderId="1" xfId="0" applyFont="1" applyFill="1" applyBorder="1" applyAlignment="1" applyProtection="1">
      <alignment horizontal="right" vertical="center" wrapText="1"/>
      <protection locked="0"/>
    </xf>
    <xf numFmtId="0" fontId="1" fillId="8" borderId="2" xfId="0" applyFont="1" applyFill="1" applyBorder="1" applyAlignment="1" applyProtection="1">
      <alignment horizontal="left" vertical="center" wrapText="1"/>
      <protection locked="0"/>
    </xf>
    <xf numFmtId="0" fontId="1" fillId="8" borderId="1" xfId="0" applyFont="1" applyFill="1" applyBorder="1" applyAlignment="1" applyProtection="1">
      <alignment horizontal="left" vertical="center" wrapText="1"/>
      <protection locked="0"/>
    </xf>
    <xf numFmtId="0" fontId="3" fillId="5" borderId="11" xfId="0" applyFont="1" applyFill="1" applyBorder="1" applyAlignment="1">
      <alignment horizontal="center" vertical="center" wrapText="1"/>
    </xf>
    <xf numFmtId="0" fontId="1" fillId="8" borderId="2" xfId="0" applyFont="1" applyFill="1" applyBorder="1" applyAlignment="1" applyProtection="1">
      <alignment horizontal="right" vertical="center" wrapText="1"/>
      <protection locked="0"/>
    </xf>
    <xf numFmtId="44" fontId="1" fillId="0" borderId="2" xfId="1" applyFont="1" applyBorder="1" applyAlignment="1">
      <alignment horizontal="right" vertical="center" wrapText="1"/>
    </xf>
    <xf numFmtId="9" fontId="1" fillId="0" borderId="2" xfId="0" applyNumberFormat="1" applyFont="1" applyBorder="1" applyAlignment="1">
      <alignment horizontal="center" vertical="center" wrapText="1"/>
    </xf>
    <xf numFmtId="165" fontId="1" fillId="0" borderId="2" xfId="0" applyNumberFormat="1" applyFont="1" applyBorder="1" applyAlignment="1">
      <alignment horizontal="center" vertical="center" wrapText="1"/>
    </xf>
    <xf numFmtId="165" fontId="1" fillId="0" borderId="2" xfId="1" applyNumberFormat="1" applyFont="1" applyFill="1" applyBorder="1" applyAlignment="1">
      <alignment horizontal="right" vertical="center" wrapText="1"/>
    </xf>
    <xf numFmtId="164" fontId="1" fillId="7" borderId="4" xfId="1" applyNumberFormat="1" applyFont="1" applyFill="1" applyBorder="1" applyAlignment="1">
      <alignment vertical="center" wrapText="1"/>
    </xf>
    <xf numFmtId="164" fontId="1" fillId="7" borderId="5" xfId="1" applyNumberFormat="1" applyFont="1" applyFill="1" applyBorder="1" applyAlignment="1">
      <alignment vertical="center" wrapText="1"/>
    </xf>
    <xf numFmtId="164" fontId="1" fillId="7" borderId="6" xfId="1" applyNumberFormat="1" applyFont="1" applyFill="1" applyBorder="1" applyAlignment="1">
      <alignment vertical="center" wrapText="1"/>
    </xf>
    <xf numFmtId="0" fontId="2" fillId="0" borderId="2" xfId="0" applyFont="1" applyBorder="1" applyAlignment="1"/>
    <xf numFmtId="44" fontId="0" fillId="0" borderId="2" xfId="1" applyFont="1" applyBorder="1"/>
    <xf numFmtId="44" fontId="1" fillId="0" borderId="2" xfId="1" applyFont="1" applyBorder="1" applyAlignment="1"/>
    <xf numFmtId="0" fontId="2" fillId="5" borderId="2" xfId="0" applyFont="1" applyFill="1" applyBorder="1" applyAlignment="1">
      <alignment horizontal="right"/>
    </xf>
    <xf numFmtId="44" fontId="0" fillId="5" borderId="2" xfId="1" applyFont="1" applyFill="1" applyBorder="1"/>
    <xf numFmtId="0" fontId="2" fillId="5" borderId="4" xfId="0" applyFont="1" applyFill="1" applyBorder="1" applyAlignment="1">
      <alignment horizontal="center" vertical="center" wrapText="1"/>
    </xf>
    <xf numFmtId="0" fontId="0" fillId="8" borderId="11" xfId="0" applyFill="1" applyBorder="1"/>
    <xf numFmtId="0" fontId="0" fillId="5" borderId="11" xfId="0" applyFill="1" applyBorder="1"/>
    <xf numFmtId="0" fontId="0" fillId="5" borderId="12" xfId="0" applyFill="1" applyBorder="1"/>
    <xf numFmtId="0" fontId="2" fillId="5" borderId="11" xfId="0" applyFont="1" applyFill="1" applyBorder="1" applyAlignment="1">
      <alignment wrapText="1"/>
    </xf>
    <xf numFmtId="0" fontId="2" fillId="5" borderId="2" xfId="0" applyFont="1" applyFill="1" applyBorder="1" applyAlignment="1">
      <alignment horizontal="center"/>
    </xf>
    <xf numFmtId="0" fontId="0" fillId="0" borderId="2" xfId="0" applyBorder="1" applyAlignment="1">
      <alignment horizontal="center"/>
    </xf>
    <xf numFmtId="0" fontId="3" fillId="5" borderId="11" xfId="0" applyFont="1" applyFill="1" applyBorder="1" applyAlignment="1">
      <alignment horizontal="center" vertical="center" wrapText="1"/>
    </xf>
    <xf numFmtId="0" fontId="3" fillId="5" borderId="12" xfId="0" applyFont="1" applyFill="1" applyBorder="1" applyAlignment="1">
      <alignment horizontal="center" vertical="center" wrapText="1"/>
    </xf>
    <xf numFmtId="49" fontId="1" fillId="0" borderId="0" xfId="0" applyNumberFormat="1" applyFont="1" applyAlignment="1">
      <alignment horizontal="left" vertical="top" wrapText="1"/>
    </xf>
    <xf numFmtId="0" fontId="4" fillId="5" borderId="2" xfId="0" applyFont="1" applyFill="1" applyBorder="1" applyAlignment="1">
      <alignment horizontal="center"/>
    </xf>
    <xf numFmtId="0" fontId="2" fillId="5" borderId="2" xfId="0" applyFont="1" applyFill="1" applyBorder="1" applyAlignment="1">
      <alignment horizontal="center"/>
    </xf>
    <xf numFmtId="0" fontId="0" fillId="0" borderId="0" xfId="0" applyAlignment="1">
      <alignment horizontal="left"/>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cellXfs>
  <cellStyles count="2">
    <cellStyle name="Monétaire" xfId="1" builtinId="4"/>
    <cellStyle name="Normal" xfId="0" builtinId="0"/>
  </cellStyles>
  <dxfs count="12">
    <dxf>
      <alignment horizontal="general" vertical="bottom" textRotation="0" wrapText="1" indent="0" justifyLastLine="0" shrinkToFit="0" readingOrder="0"/>
      <border diagonalUp="0" diagonalDown="0" outline="0">
        <left style="thin">
          <color indexed="64"/>
        </left>
        <right/>
        <top style="thin">
          <color indexed="64"/>
        </top>
        <bottom/>
      </border>
    </dxf>
    <dxf>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alignment vertical="top" textRotation="0" indent="0" justifyLastLine="0" shrinkToFit="0" readingOrder="0"/>
    </dxf>
    <dxf>
      <border diagonalUp="0" diagonalDown="0">
        <left style="thin">
          <color rgb="FF000000"/>
        </left>
        <right style="thin">
          <color rgb="FF000000"/>
        </right>
        <top style="thin">
          <color rgb="FF000000"/>
        </top>
        <bottom style="thin">
          <color rgb="FF000000"/>
        </bottom>
      </border>
    </dxf>
    <dxf>
      <alignment vertical="top" textRotation="0" indent="0" justifyLastLine="0" shrinkToFit="0" readingOrder="0"/>
    </dxf>
    <dxf>
      <border>
        <bottom style="thin">
          <color rgb="FF000000"/>
        </bottom>
      </border>
    </dxf>
    <dxf>
      <font>
        <b/>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connections" Target="connections.xml"/><Relationship Id="rId10" Type="http://schemas.openxmlformats.org/officeDocument/2006/relationships/customXml" Target="../customXml/item1.xml"/><Relationship Id="rId4" Type="http://schemas.openxmlformats.org/officeDocument/2006/relationships/theme" Target="theme/theme1.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6E8F973-1AED-47D7-9294-E376D5BEF3D7}" name="Tableau224" displayName="Tableau224" ref="A2:C5" headerRowDxfId="11" dataDxfId="9" totalsRowDxfId="7" headerRowBorderDxfId="10" tableBorderDxfId="8" totalsRowBorderDxfId="6">
  <autoFilter ref="A2:C5" xr:uid="{66E8F973-1AED-47D7-9294-E376D5BEF3D7}"/>
  <tableColumns count="3">
    <tableColumn id="1" xr3:uid="{0917A5EA-2234-468E-B8D0-68C11D5AA0C6}" name="Dépense admissible" totalsRowLabel="Total" dataDxfId="5" totalsRowDxfId="4"/>
    <tableColumn id="2" xr3:uid="{B9656C52-C642-4C52-9F45-E9ADFC149850}" name="Barème et limite" dataDxfId="3" totalsRowDxfId="2"/>
    <tableColumn id="3" xr3:uid="{2F765C11-FA46-40AC-A591-3503F59CD7D3}" name="Pièce justificative" totalsRowFunction="count" dataDxfId="1" totalsRow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100E2-8FDF-44F5-85D1-F46CBA69A8E3}">
  <sheetPr codeName="Feuil1">
    <tabColor theme="7" tint="0.39997558519241921"/>
  </sheetPr>
  <dimension ref="A1:M28"/>
  <sheetViews>
    <sheetView tabSelected="1" zoomScale="70" zoomScaleNormal="70" workbookViewId="0">
      <selection activeCell="Q9" sqref="Q9"/>
    </sheetView>
  </sheetViews>
  <sheetFormatPr baseColWidth="10" defaultColWidth="11.453125" defaultRowHeight="12.5" x14ac:dyDescent="0.25"/>
  <cols>
    <col min="1" max="1" width="34.1796875" customWidth="1"/>
    <col min="2" max="2" width="29.1796875" customWidth="1"/>
    <col min="3" max="3" width="15.1796875" customWidth="1"/>
    <col min="4" max="4" width="10.54296875" customWidth="1"/>
    <col min="5" max="5" width="17.26953125" customWidth="1"/>
    <col min="6" max="6" width="13.1796875" customWidth="1"/>
    <col min="7" max="7" width="12.81640625" customWidth="1"/>
    <col min="8" max="8" width="14.7265625" customWidth="1"/>
    <col min="9" max="9" width="16.26953125" customWidth="1"/>
    <col min="10" max="10" width="13.81640625" customWidth="1"/>
    <col min="11" max="11" width="13.81640625" hidden="1" customWidth="1"/>
    <col min="12" max="12" width="27" customWidth="1"/>
    <col min="13" max="13" width="29" hidden="1" customWidth="1"/>
  </cols>
  <sheetData>
    <row r="1" spans="1:13" ht="22.5" customHeight="1" x14ac:dyDescent="0.25">
      <c r="A1" s="84" t="s">
        <v>40</v>
      </c>
      <c r="B1" s="84"/>
      <c r="C1" s="84"/>
      <c r="D1" s="84"/>
      <c r="E1" s="84"/>
      <c r="F1" s="84"/>
      <c r="G1" s="84"/>
      <c r="H1" s="84"/>
      <c r="I1" s="84"/>
      <c r="J1" s="84"/>
      <c r="K1" s="84"/>
      <c r="L1" s="84"/>
      <c r="M1" s="85"/>
    </row>
    <row r="2" spans="1:13" ht="31.5" customHeight="1" x14ac:dyDescent="0.3">
      <c r="A2" s="81" t="s">
        <v>41</v>
      </c>
      <c r="B2" s="78" t="s">
        <v>13</v>
      </c>
      <c r="C2" s="63"/>
      <c r="D2" s="63"/>
      <c r="E2" s="63"/>
      <c r="F2" s="63"/>
      <c r="G2" s="63"/>
      <c r="H2" s="63"/>
      <c r="I2" s="63"/>
      <c r="J2" s="63"/>
      <c r="K2" s="63"/>
      <c r="L2" s="79"/>
      <c r="M2" s="80"/>
    </row>
    <row r="3" spans="1:13" ht="39" x14ac:dyDescent="0.25">
      <c r="A3" s="16" t="s">
        <v>0</v>
      </c>
      <c r="B3" s="16" t="s">
        <v>1</v>
      </c>
      <c r="C3" s="16" t="s">
        <v>37</v>
      </c>
      <c r="D3" s="16" t="s">
        <v>2</v>
      </c>
      <c r="E3" s="16" t="s">
        <v>3</v>
      </c>
      <c r="F3" s="16" t="s">
        <v>4</v>
      </c>
      <c r="G3" s="16" t="s">
        <v>5</v>
      </c>
      <c r="H3" s="16" t="s">
        <v>6</v>
      </c>
      <c r="I3" s="16" t="s">
        <v>8</v>
      </c>
      <c r="J3" s="77" t="s">
        <v>9</v>
      </c>
      <c r="K3" s="51" t="s">
        <v>30</v>
      </c>
      <c r="L3" s="54" t="s">
        <v>32</v>
      </c>
      <c r="M3" s="56" t="s">
        <v>31</v>
      </c>
    </row>
    <row r="4" spans="1:13" ht="32.25" customHeight="1" x14ac:dyDescent="0.25">
      <c r="A4" s="5" t="s">
        <v>42</v>
      </c>
      <c r="B4" s="17"/>
      <c r="C4" s="18"/>
      <c r="D4" s="19" t="s">
        <v>38</v>
      </c>
      <c r="E4" s="14"/>
      <c r="F4" s="3"/>
      <c r="G4" s="3"/>
      <c r="H4" s="14"/>
      <c r="I4" s="14"/>
      <c r="J4" s="14"/>
      <c r="K4" s="52"/>
      <c r="L4" s="12"/>
      <c r="M4" s="12"/>
    </row>
    <row r="5" spans="1:13" ht="55.5" customHeight="1" x14ac:dyDescent="0.25">
      <c r="A5" s="61"/>
      <c r="B5" s="61"/>
      <c r="C5" s="46"/>
      <c r="D5" s="64"/>
      <c r="E5" s="65">
        <f>D5*C5</f>
        <v>0</v>
      </c>
      <c r="F5" s="66">
        <v>0.5</v>
      </c>
      <c r="G5" s="67">
        <f>E5*0.05</f>
        <v>0</v>
      </c>
      <c r="H5" s="68">
        <f>E5*0.0975</f>
        <v>0</v>
      </c>
      <c r="I5" s="52"/>
      <c r="J5" s="65">
        <f>E5*F5</f>
        <v>0</v>
      </c>
      <c r="K5" s="65">
        <f>F5*E5</f>
        <v>0</v>
      </c>
      <c r="L5" s="55"/>
      <c r="M5" s="53"/>
    </row>
    <row r="6" spans="1:13" ht="55.5" customHeight="1" x14ac:dyDescent="0.25">
      <c r="A6" s="61"/>
      <c r="B6" s="61"/>
      <c r="C6" s="46"/>
      <c r="D6" s="64"/>
      <c r="E6" s="65">
        <f t="shared" ref="E6:E9" si="0">D6*C6</f>
        <v>0</v>
      </c>
      <c r="F6" s="66">
        <v>0.5</v>
      </c>
      <c r="G6" s="67">
        <f t="shared" ref="G6:G9" si="1">E6*0.05</f>
        <v>0</v>
      </c>
      <c r="H6" s="68">
        <f t="shared" ref="H6:H9" si="2">E6*0.0975</f>
        <v>0</v>
      </c>
      <c r="I6" s="52"/>
      <c r="J6" s="65">
        <f t="shared" ref="J6:J9" si="3">E6*F6</f>
        <v>0</v>
      </c>
      <c r="K6" s="65">
        <f t="shared" ref="K6:K9" si="4">F6*E6</f>
        <v>0</v>
      </c>
      <c r="L6" s="55"/>
      <c r="M6" s="53"/>
    </row>
    <row r="7" spans="1:13" ht="55.5" customHeight="1" x14ac:dyDescent="0.25">
      <c r="A7" s="61"/>
      <c r="B7" s="61"/>
      <c r="C7" s="46"/>
      <c r="D7" s="64"/>
      <c r="E7" s="65">
        <f t="shared" si="0"/>
        <v>0</v>
      </c>
      <c r="F7" s="66">
        <v>0.5</v>
      </c>
      <c r="G7" s="67">
        <f t="shared" si="1"/>
        <v>0</v>
      </c>
      <c r="H7" s="68">
        <f t="shared" si="2"/>
        <v>0</v>
      </c>
      <c r="I7" s="52"/>
      <c r="J7" s="65">
        <f t="shared" si="3"/>
        <v>0</v>
      </c>
      <c r="K7" s="65">
        <f t="shared" si="4"/>
        <v>0</v>
      </c>
      <c r="L7" s="55"/>
      <c r="M7" s="53"/>
    </row>
    <row r="8" spans="1:13" ht="55.5" customHeight="1" x14ac:dyDescent="0.25">
      <c r="A8" s="61"/>
      <c r="B8" s="61"/>
      <c r="C8" s="46"/>
      <c r="D8" s="64"/>
      <c r="E8" s="65">
        <f t="shared" si="0"/>
        <v>0</v>
      </c>
      <c r="F8" s="66">
        <v>0.5</v>
      </c>
      <c r="G8" s="67">
        <f t="shared" si="1"/>
        <v>0</v>
      </c>
      <c r="H8" s="68">
        <f t="shared" si="2"/>
        <v>0</v>
      </c>
      <c r="I8" s="52"/>
      <c r="J8" s="65">
        <f t="shared" si="3"/>
        <v>0</v>
      </c>
      <c r="K8" s="65">
        <f t="shared" si="4"/>
        <v>0</v>
      </c>
      <c r="L8" s="55"/>
      <c r="M8" s="53"/>
    </row>
    <row r="9" spans="1:13" ht="55.5" customHeight="1" x14ac:dyDescent="0.25">
      <c r="A9" s="61"/>
      <c r="B9" s="61"/>
      <c r="C9" s="46"/>
      <c r="D9" s="64"/>
      <c r="E9" s="65">
        <f t="shared" si="0"/>
        <v>0</v>
      </c>
      <c r="F9" s="66">
        <v>0.5</v>
      </c>
      <c r="G9" s="67">
        <f t="shared" si="1"/>
        <v>0</v>
      </c>
      <c r="H9" s="68">
        <f t="shared" si="2"/>
        <v>0</v>
      </c>
      <c r="I9" s="52"/>
      <c r="J9" s="65">
        <f t="shared" si="3"/>
        <v>0</v>
      </c>
      <c r="K9" s="65">
        <f t="shared" si="4"/>
        <v>0</v>
      </c>
      <c r="L9" s="55"/>
      <c r="M9" s="53"/>
    </row>
    <row r="10" spans="1:13" ht="14" x14ac:dyDescent="0.25">
      <c r="A10" s="5" t="s">
        <v>43</v>
      </c>
      <c r="B10" s="17"/>
      <c r="C10" s="18"/>
      <c r="D10" s="19" t="s">
        <v>2</v>
      </c>
      <c r="E10" s="14"/>
      <c r="F10" s="3"/>
      <c r="G10" s="43"/>
      <c r="H10" s="43"/>
      <c r="I10" s="14"/>
      <c r="J10" s="14"/>
      <c r="K10" s="14"/>
      <c r="L10" s="12"/>
      <c r="M10" s="12"/>
    </row>
    <row r="11" spans="1:13" x14ac:dyDescent="0.25">
      <c r="A11" s="61"/>
      <c r="B11" s="62"/>
      <c r="C11" s="46"/>
      <c r="D11" s="60"/>
      <c r="E11" s="44">
        <f>C11*D11</f>
        <v>0</v>
      </c>
      <c r="F11" s="2">
        <v>0.5</v>
      </c>
      <c r="G11" s="35">
        <f t="shared" ref="G11" si="5">E11*0.05</f>
        <v>0</v>
      </c>
      <c r="H11" s="36">
        <f t="shared" ref="H11" si="6">E11*0.0975</f>
        <v>0</v>
      </c>
      <c r="I11" s="14"/>
      <c r="J11" s="47">
        <f>E11*F11</f>
        <v>0</v>
      </c>
      <c r="K11" s="47">
        <f>F11*E11</f>
        <v>0</v>
      </c>
      <c r="L11" s="53"/>
      <c r="M11" s="53"/>
    </row>
    <row r="12" spans="1:13" s="1" customFormat="1" ht="25.15" customHeight="1" x14ac:dyDescent="0.25">
      <c r="A12" s="6" t="s">
        <v>10</v>
      </c>
      <c r="B12" s="37"/>
      <c r="C12" s="37"/>
      <c r="D12" s="37"/>
      <c r="E12" s="39">
        <f>SUM(E5:E11)</f>
        <v>0</v>
      </c>
      <c r="F12" s="39"/>
      <c r="G12" s="58">
        <f>SUM(G5:G11)</f>
        <v>0</v>
      </c>
      <c r="H12" s="59">
        <f>SUM(H5:H11)</f>
        <v>0</v>
      </c>
      <c r="I12" s="14"/>
      <c r="J12" s="48">
        <f>SUM(J5:J11)</f>
        <v>0</v>
      </c>
      <c r="K12" s="48">
        <f>SUM(K5:K11)</f>
        <v>0</v>
      </c>
      <c r="L12" s="12"/>
      <c r="M12" s="12"/>
    </row>
    <row r="13" spans="1:13" s="1" customFormat="1" ht="54.75" customHeight="1" x14ac:dyDescent="0.25">
      <c r="A13" s="4" t="s">
        <v>44</v>
      </c>
      <c r="B13" s="37"/>
      <c r="C13" s="37"/>
      <c r="D13" s="37"/>
      <c r="E13" s="37"/>
      <c r="F13" s="42">
        <v>0.5</v>
      </c>
      <c r="G13" s="41" cm="1">
        <f t="array" ref="G13">(_xlfn.SWITCH(B2,"Administrations scolaires",'Répartition des contributions'!D19,"Université et collège public",'Répartition des contributions'!D21,"OSBL",'Répartition des contributions'!D23,"Autre",100%))*(G12)</f>
        <v>0</v>
      </c>
      <c r="H13" s="41" cm="1">
        <f t="array" ref="H13">(_xlfn.SWITCH(B2,"Administrations scolaires",'Répartition des contributions'!E19,"Université et collège public",'Répartition des contributions'!E21,"OSBL",'Répartition des contributions'!E23,"Autre",100%))*(H12)</f>
        <v>0</v>
      </c>
      <c r="I13" s="14"/>
      <c r="J13" s="57">
        <f>(G13+H13)*50%</f>
        <v>0</v>
      </c>
      <c r="K13" s="57">
        <f>(G13+H13)*50%</f>
        <v>0</v>
      </c>
      <c r="L13" s="53"/>
      <c r="M13" s="53"/>
    </row>
    <row r="14" spans="1:13" x14ac:dyDescent="0.25">
      <c r="A14" s="4" t="s">
        <v>45</v>
      </c>
      <c r="B14" s="69"/>
      <c r="C14" s="70"/>
      <c r="D14" s="70"/>
      <c r="E14" s="70"/>
      <c r="F14" s="70"/>
      <c r="G14" s="70"/>
      <c r="H14" s="70"/>
      <c r="I14" s="71"/>
      <c r="J14" s="49">
        <f>(SUM(J12:J13))*0.025</f>
        <v>0</v>
      </c>
      <c r="K14" s="49">
        <f>(SUM(K12:K13))*0.025</f>
        <v>0</v>
      </c>
      <c r="L14" s="53"/>
      <c r="M14" s="53"/>
    </row>
    <row r="15" spans="1:13" ht="14" x14ac:dyDescent="0.25">
      <c r="A15" s="7" t="s">
        <v>11</v>
      </c>
      <c r="B15" s="8"/>
      <c r="C15" s="9"/>
      <c r="D15" s="10"/>
      <c r="E15" s="13"/>
      <c r="F15" s="11"/>
      <c r="G15" s="11"/>
      <c r="H15" s="15"/>
      <c r="I15" s="15">
        <f>B26</f>
        <v>0</v>
      </c>
      <c r="J15" s="50">
        <f>IF(I15&gt;(B17*0.5), B17-I15, J13+J14+J12)</f>
        <v>0</v>
      </c>
      <c r="K15" s="50">
        <f>IF(I15&gt;(B17*0.5), B17-I15, K13+K14+K12)</f>
        <v>0</v>
      </c>
      <c r="L15" s="53"/>
      <c r="M15" s="53"/>
    </row>
    <row r="16" spans="1:13" ht="12" customHeight="1" x14ac:dyDescent="0.25">
      <c r="I16" s="33"/>
    </row>
    <row r="17" spans="1:12" ht="25" x14ac:dyDescent="0.25">
      <c r="A17" s="1" t="s">
        <v>12</v>
      </c>
      <c r="B17" s="40">
        <f>SUM(E12,G13,H13)</f>
        <v>0</v>
      </c>
      <c r="I17" s="33"/>
    </row>
    <row r="18" spans="1:12" ht="21" customHeight="1" x14ac:dyDescent="0.25"/>
    <row r="19" spans="1:12" ht="15.75" customHeight="1" x14ac:dyDescent="0.3">
      <c r="A19" s="87" t="s">
        <v>33</v>
      </c>
      <c r="B19" s="87"/>
      <c r="C19" s="87"/>
      <c r="D19" s="87"/>
      <c r="E19" s="87"/>
      <c r="G19" s="86" t="s">
        <v>39</v>
      </c>
      <c r="H19" s="86"/>
      <c r="I19" s="86"/>
      <c r="J19" s="86"/>
      <c r="K19" s="86"/>
      <c r="L19" s="86"/>
    </row>
    <row r="20" spans="1:12" ht="12.75" customHeight="1" x14ac:dyDescent="0.3">
      <c r="A20" s="82" t="s">
        <v>7</v>
      </c>
      <c r="B20" s="82" t="s">
        <v>34</v>
      </c>
      <c r="C20" s="88" t="s">
        <v>35</v>
      </c>
      <c r="D20" s="88"/>
      <c r="E20" s="88"/>
      <c r="G20" s="86"/>
      <c r="H20" s="86"/>
      <c r="I20" s="86"/>
      <c r="J20" s="86"/>
      <c r="K20" s="86"/>
      <c r="L20" s="86"/>
    </row>
    <row r="21" spans="1:12" ht="12" customHeight="1" x14ac:dyDescent="0.25">
      <c r="A21" s="53"/>
      <c r="B21" s="73"/>
      <c r="C21" s="83"/>
      <c r="D21" s="83"/>
      <c r="E21" s="83"/>
      <c r="G21" s="86"/>
      <c r="H21" s="86"/>
      <c r="I21" s="86"/>
      <c r="J21" s="86"/>
      <c r="K21" s="86"/>
      <c r="L21" s="86"/>
    </row>
    <row r="22" spans="1:12" ht="13" x14ac:dyDescent="0.3">
      <c r="A22" s="72"/>
      <c r="B22" s="74"/>
      <c r="C22" s="83"/>
      <c r="D22" s="83"/>
      <c r="E22" s="83"/>
      <c r="G22" s="86"/>
      <c r="H22" s="86"/>
      <c r="I22" s="86"/>
      <c r="J22" s="86"/>
      <c r="K22" s="86"/>
      <c r="L22" s="86"/>
    </row>
    <row r="23" spans="1:12" ht="12.75" customHeight="1" x14ac:dyDescent="0.25">
      <c r="A23" s="53"/>
      <c r="B23" s="73"/>
      <c r="C23" s="83"/>
      <c r="D23" s="83"/>
      <c r="E23" s="83"/>
      <c r="G23" s="86"/>
      <c r="H23" s="86"/>
      <c r="I23" s="86"/>
      <c r="J23" s="86"/>
      <c r="K23" s="86"/>
      <c r="L23" s="86"/>
    </row>
    <row r="24" spans="1:12" x14ac:dyDescent="0.25">
      <c r="A24" s="53"/>
      <c r="B24" s="73"/>
      <c r="C24" s="83"/>
      <c r="D24" s="83"/>
      <c r="E24" s="83"/>
      <c r="G24" s="33"/>
      <c r="H24" s="33"/>
    </row>
    <row r="25" spans="1:12" x14ac:dyDescent="0.25">
      <c r="A25" s="53"/>
      <c r="B25" s="73"/>
      <c r="C25" s="83"/>
      <c r="D25" s="83"/>
      <c r="E25" s="83"/>
      <c r="G25" s="34"/>
      <c r="H25" s="34"/>
    </row>
    <row r="26" spans="1:12" ht="13" x14ac:dyDescent="0.3">
      <c r="A26" s="75" t="s">
        <v>36</v>
      </c>
      <c r="B26" s="76">
        <f>SUM(B21:B25)</f>
        <v>0</v>
      </c>
      <c r="C26" s="83"/>
      <c r="D26" s="83"/>
      <c r="E26" s="83"/>
      <c r="G26" s="33"/>
      <c r="H26" s="33"/>
    </row>
    <row r="27" spans="1:12" x14ac:dyDescent="0.25">
      <c r="G27" s="33"/>
      <c r="H27" s="33"/>
    </row>
    <row r="28" spans="1:12" x14ac:dyDescent="0.25">
      <c r="A28" s="45"/>
      <c r="G28" s="33"/>
      <c r="H28" s="33"/>
    </row>
  </sheetData>
  <mergeCells count="10">
    <mergeCell ref="C26:E26"/>
    <mergeCell ref="A1:M1"/>
    <mergeCell ref="G19:L23"/>
    <mergeCell ref="C23:E23"/>
    <mergeCell ref="C22:E22"/>
    <mergeCell ref="C24:E24"/>
    <mergeCell ref="C25:E25"/>
    <mergeCell ref="A19:E19"/>
    <mergeCell ref="C20:E20"/>
    <mergeCell ref="C21:E21"/>
  </mergeCells>
  <dataValidations count="1">
    <dataValidation type="decimal" allowBlank="1" showInputMessage="1" showErrorMessage="1" errorTitle="Information" error="Le maximum est de 0,545 $/Km." sqref="C11:C13" xr:uid="{6288058E-7C8E-49E1-9B97-B3E52ED6788F}">
      <formula1>0</formula1>
      <formula2>0.545</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5384DC9-F341-47FC-9487-BCACD7BBBC83}">
          <x14:formula1>
            <xm:f>'Répartition des contributions'!$A$18:$A$242</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82503-4758-442F-8741-502B65A80D8E}">
  <sheetPr>
    <tabColor theme="7" tint="0.39997558519241921"/>
  </sheetPr>
  <dimension ref="A18:E24"/>
  <sheetViews>
    <sheetView workbookViewId="0">
      <selection activeCell="B40" sqref="B40"/>
    </sheetView>
  </sheetViews>
  <sheetFormatPr baseColWidth="10" defaultColWidth="11.453125" defaultRowHeight="12.5" x14ac:dyDescent="0.25"/>
  <cols>
    <col min="1" max="1" width="27" customWidth="1"/>
    <col min="2" max="2" width="22.26953125" bestFit="1" customWidth="1"/>
    <col min="3" max="3" width="23.54296875" bestFit="1" customWidth="1"/>
    <col min="4" max="4" width="15.81640625" bestFit="1" customWidth="1"/>
    <col min="5" max="5" width="9.26953125" bestFit="1" customWidth="1"/>
    <col min="6" max="6" width="13" bestFit="1" customWidth="1"/>
    <col min="7" max="7" width="7.81640625" bestFit="1" customWidth="1"/>
  </cols>
  <sheetData>
    <row r="18" spans="1:5" x14ac:dyDescent="0.25">
      <c r="A18" s="89" t="s">
        <v>13</v>
      </c>
      <c r="B18" s="89" t="s">
        <v>14</v>
      </c>
      <c r="C18" s="89"/>
      <c r="D18" s="33">
        <v>0.68</v>
      </c>
      <c r="E18" s="33">
        <v>0.47</v>
      </c>
    </row>
    <row r="19" spans="1:5" x14ac:dyDescent="0.25">
      <c r="A19" s="89"/>
      <c r="B19" s="89" t="s">
        <v>15</v>
      </c>
      <c r="C19" s="89"/>
      <c r="D19" s="34">
        <f>100%-D18</f>
        <v>0.31999999999999995</v>
      </c>
      <c r="E19" s="34">
        <f>(100%-E18)</f>
        <v>0.53</v>
      </c>
    </row>
    <row r="20" spans="1:5" x14ac:dyDescent="0.25">
      <c r="A20" s="89" t="s">
        <v>16</v>
      </c>
      <c r="B20" s="89" t="s">
        <v>14</v>
      </c>
      <c r="C20" s="89"/>
      <c r="D20" s="33">
        <v>0.67</v>
      </c>
      <c r="E20" s="33">
        <v>0.47</v>
      </c>
    </row>
    <row r="21" spans="1:5" x14ac:dyDescent="0.25">
      <c r="A21" s="89"/>
      <c r="B21" s="89" t="s">
        <v>15</v>
      </c>
      <c r="C21" s="89"/>
      <c r="D21" s="34">
        <f>(100%-D20)</f>
        <v>0.32999999999999996</v>
      </c>
      <c r="E21" s="34">
        <f>(100%-E20)</f>
        <v>0.53</v>
      </c>
    </row>
    <row r="22" spans="1:5" x14ac:dyDescent="0.25">
      <c r="A22" s="89" t="s">
        <v>17</v>
      </c>
      <c r="B22" s="89" t="s">
        <v>14</v>
      </c>
      <c r="C22" s="89"/>
      <c r="D22" s="33">
        <v>0.5</v>
      </c>
      <c r="E22" s="33">
        <v>0.5</v>
      </c>
    </row>
    <row r="23" spans="1:5" x14ac:dyDescent="0.25">
      <c r="A23" s="89"/>
      <c r="B23" s="89" t="s">
        <v>15</v>
      </c>
      <c r="C23" s="89"/>
      <c r="D23" s="33">
        <v>0.5</v>
      </c>
      <c r="E23" s="33">
        <v>0.5</v>
      </c>
    </row>
    <row r="24" spans="1:5" x14ac:dyDescent="0.25">
      <c r="A24" s="38" t="s">
        <v>18</v>
      </c>
      <c r="B24" s="89" t="s">
        <v>15</v>
      </c>
      <c r="C24" s="89"/>
      <c r="D24" s="33">
        <v>1</v>
      </c>
      <c r="E24" s="33">
        <v>1</v>
      </c>
    </row>
  </sheetData>
  <mergeCells count="10">
    <mergeCell ref="A18:A19"/>
    <mergeCell ref="A20:A21"/>
    <mergeCell ref="A22:A23"/>
    <mergeCell ref="B24:C24"/>
    <mergeCell ref="B18:C18"/>
    <mergeCell ref="B19:C19"/>
    <mergeCell ref="B20:C20"/>
    <mergeCell ref="B21:C21"/>
    <mergeCell ref="B22:C22"/>
    <mergeCell ref="B23:C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B8113-1BA3-4F16-AE46-64ACE2A797DD}">
  <sheetPr codeName="Feuil4"/>
  <dimension ref="A1:C5"/>
  <sheetViews>
    <sheetView workbookViewId="0">
      <selection activeCell="D19" sqref="D19"/>
    </sheetView>
  </sheetViews>
  <sheetFormatPr baseColWidth="10" defaultColWidth="11.453125" defaultRowHeight="12.5" x14ac:dyDescent="0.25"/>
  <cols>
    <col min="1" max="1" width="37" style="20" customWidth="1"/>
    <col min="2" max="2" width="51.453125" style="20" customWidth="1"/>
    <col min="3" max="3" width="45.1796875" style="20" customWidth="1"/>
    <col min="4" max="16384" width="11.453125" style="20"/>
  </cols>
  <sheetData>
    <row r="1" spans="1:3" ht="30" customHeight="1" x14ac:dyDescent="0.25">
      <c r="A1" s="90" t="s">
        <v>19</v>
      </c>
      <c r="B1" s="91"/>
      <c r="C1" s="92"/>
    </row>
    <row r="2" spans="1:3" ht="13" x14ac:dyDescent="0.25">
      <c r="A2" s="21" t="s">
        <v>20</v>
      </c>
      <c r="B2" s="22" t="s">
        <v>21</v>
      </c>
      <c r="C2" s="23" t="s">
        <v>22</v>
      </c>
    </row>
    <row r="3" spans="1:3" ht="162.5" x14ac:dyDescent="0.25">
      <c r="A3" s="24" t="s">
        <v>23</v>
      </c>
      <c r="B3" s="25" t="s">
        <v>24</v>
      </c>
      <c r="C3" s="26" t="s">
        <v>25</v>
      </c>
    </row>
    <row r="4" spans="1:3" x14ac:dyDescent="0.25">
      <c r="A4" s="27" t="s">
        <v>26</v>
      </c>
      <c r="B4" s="28"/>
      <c r="C4" s="29"/>
    </row>
    <row r="5" spans="1:3" ht="112.5" x14ac:dyDescent="0.25">
      <c r="A5" s="30" t="s">
        <v>27</v>
      </c>
      <c r="B5" s="31" t="s">
        <v>28</v>
      </c>
      <c r="C5" s="32" t="s">
        <v>29</v>
      </c>
    </row>
  </sheetData>
  <mergeCells count="1">
    <mergeCell ref="A1:C1"/>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872CA0EB01ECDD498552F3E6D6BCEF31" ma:contentTypeVersion="6" ma:contentTypeDescription="Crée un document." ma:contentTypeScope="" ma:versionID="9eedb1beb365198b8bb304de8774280b">
  <xsd:schema xmlns:xsd="http://www.w3.org/2001/XMLSchema" xmlns:xs="http://www.w3.org/2001/XMLSchema" xmlns:p="http://schemas.microsoft.com/office/2006/metadata/properties" xmlns:ns2="aa669829-6fa0-4676-9342-8ac491ece5ee" xmlns:ns3="b98734bb-bcf6-4b6c-af00-626250b43fc8" targetNamespace="http://schemas.microsoft.com/office/2006/metadata/properties" ma:root="true" ma:fieldsID="0b23f506bfd580251891a257aa0e2ec4" ns2:_="" ns3:_="">
    <xsd:import namespace="aa669829-6fa0-4676-9342-8ac491ece5ee"/>
    <xsd:import namespace="b98734bb-bcf6-4b6c-af00-626250b43fc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669829-6fa0-4676-9342-8ac491ece5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8734bb-bcf6-4b6c-af00-626250b43fc8"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CF3946-683F-46EB-8218-8542A91B3619}">
  <ds:schemaRefs>
    <ds:schemaRef ds:uri="http://schemas.microsoft.com/DataMashup"/>
  </ds:schemaRefs>
</ds:datastoreItem>
</file>

<file path=customXml/itemProps2.xml><?xml version="1.0" encoding="utf-8"?>
<ds:datastoreItem xmlns:ds="http://schemas.openxmlformats.org/officeDocument/2006/customXml" ds:itemID="{0194F69A-45EB-4F2B-BB54-7773D18B30C8}">
  <ds:schemaRefs>
    <ds:schemaRef ds:uri="http://www.w3.org/XML/1998/namespace"/>
    <ds:schemaRef ds:uri="http://schemas.microsoft.com/office/2006/documentManagement/types"/>
    <ds:schemaRef ds:uri="http://purl.org/dc/terms/"/>
    <ds:schemaRef ds:uri="http://purl.org/dc/dcmitype/"/>
    <ds:schemaRef ds:uri="aa669829-6fa0-4676-9342-8ac491ece5ee"/>
    <ds:schemaRef ds:uri="http://purl.org/dc/elements/1.1/"/>
    <ds:schemaRef ds:uri="http://schemas.microsoft.com/office/infopath/2007/PartnerControls"/>
    <ds:schemaRef ds:uri="http://schemas.openxmlformats.org/package/2006/metadata/core-properties"/>
    <ds:schemaRef ds:uri="b98734bb-bcf6-4b6c-af00-626250b43fc8"/>
    <ds:schemaRef ds:uri="http://schemas.microsoft.com/office/2006/metadata/properties"/>
  </ds:schemaRefs>
</ds:datastoreItem>
</file>

<file path=customXml/itemProps3.xml><?xml version="1.0" encoding="utf-8"?>
<ds:datastoreItem xmlns:ds="http://schemas.openxmlformats.org/officeDocument/2006/customXml" ds:itemID="{D02854B5-9240-4046-82EA-F9D95843E4E4}">
  <ds:schemaRefs>
    <ds:schemaRef ds:uri="http://schemas.microsoft.com/sharepoint/v3/contenttype/forms"/>
  </ds:schemaRefs>
</ds:datastoreItem>
</file>

<file path=customXml/itemProps4.xml><?xml version="1.0" encoding="utf-8"?>
<ds:datastoreItem xmlns:ds="http://schemas.openxmlformats.org/officeDocument/2006/customXml" ds:itemID="{A60C465E-9E46-4A52-A341-0EB3FBDBB5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669829-6fa0-4676-9342-8ac491ece5ee"/>
    <ds:schemaRef ds:uri="b98734bb-bcf6-4b6c-af00-626250b43f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Volet 1-Achat d'équipement</vt:lpstr>
      <vt:lpstr>Répartition des contributions</vt:lpstr>
      <vt:lpstr>Dépenses admissibles</vt:lpstr>
    </vt:vector>
  </TitlesOfParts>
  <Manager>DGDRMO</Manager>
  <Company>Gouvernement du Québec (MTESS)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CALCUL_BUDGET_PRCCMO_FDRCMO_Dem_Subv_20200316.xlsm</dc:title>
  <dc:subject>Budget de la demande de subvention dans le cadre du PRCCMO</dc:subject>
  <dc:creator>Benkarrouch, Mohamed-Madih;DGDRMO</dc:creator>
  <cp:keywords>Calcul;Budget;demande de subvention;FDRCMO</cp:keywords>
  <dc:description>Outil pour le calcul du budget pour la demande de subvention dans le cadre du  Programme de renforcement collectif des compétences de la main-d’œuvreT. Cet outil porte le nom suivant : Calcul du Budget de la demande de subvention</dc:description>
  <cp:lastModifiedBy>Toure, Penin</cp:lastModifiedBy>
  <cp:revision/>
  <dcterms:created xsi:type="dcterms:W3CDTF">2014-07-14T19:04:19Z</dcterms:created>
  <dcterms:modified xsi:type="dcterms:W3CDTF">2024-05-29T20:01:21Z</dcterms:modified>
  <cp:category>Outil pour le calcul du budget</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0x010100872CA0EB01ECDD498552F3E6D6BCEF31</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